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120" yWindow="80" windowWidth="11600" windowHeight="144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5" i="1"/>
  <c r="G24" i="1"/>
  <c r="G31" i="1"/>
  <c r="G35" i="1"/>
  <c r="G45" i="1"/>
  <c r="G50" i="1"/>
  <c r="G51" i="1"/>
  <c r="G52" i="1"/>
  <c r="G53" i="1"/>
</calcChain>
</file>

<file path=xl/sharedStrings.xml><?xml version="1.0" encoding="utf-8"?>
<sst xmlns="http://schemas.openxmlformats.org/spreadsheetml/2006/main" count="54" uniqueCount="54">
  <si>
    <t>Oregon Coalition of Local Health Officials</t>
  </si>
  <si>
    <t>10/01/20</t>
  </si>
  <si>
    <t>Profit and Loss Standard</t>
  </si>
  <si>
    <t>June 2019 through May 2020</t>
  </si>
  <si>
    <t>Jun '19 - May '20</t>
  </si>
  <si>
    <t>Ordinary Income/Expense</t>
  </si>
  <si>
    <t>Income</t>
  </si>
  <si>
    <t>CLEHS Dues</t>
  </si>
  <si>
    <t>CLHO Dues</t>
  </si>
  <si>
    <t>Grants</t>
  </si>
  <si>
    <t>CHR/U Wisconsin grant</t>
  </si>
  <si>
    <t>Share-NW</t>
  </si>
  <si>
    <t>Grants - Other</t>
  </si>
  <si>
    <t>Total Grants</t>
  </si>
  <si>
    <t>Interest</t>
  </si>
  <si>
    <t>Total Income</t>
  </si>
  <si>
    <t>Expense</t>
  </si>
  <si>
    <t>Bookkeeper</t>
  </si>
  <si>
    <t>Business Insurance</t>
  </si>
  <si>
    <t>CLEHS</t>
  </si>
  <si>
    <t>Contracted Services</t>
  </si>
  <si>
    <t>Communications</t>
  </si>
  <si>
    <t>Contractor</t>
  </si>
  <si>
    <t>Web Development</t>
  </si>
  <si>
    <t>Total Contracted Services</t>
  </si>
  <si>
    <t>Financial Filing</t>
  </si>
  <si>
    <t>Payroll Fee</t>
  </si>
  <si>
    <t>Personnel</t>
  </si>
  <si>
    <t>Employee benefits</t>
  </si>
  <si>
    <t>Benefit insurance</t>
  </si>
  <si>
    <t>Retirement</t>
  </si>
  <si>
    <t>Total Employee benefits</t>
  </si>
  <si>
    <t>Exec Director salary</t>
  </si>
  <si>
    <t>Payroll taxes</t>
  </si>
  <si>
    <t>Program Manager salary</t>
  </si>
  <si>
    <t>Total Personnel</t>
  </si>
  <si>
    <t>Phone Reimbursement</t>
  </si>
  <si>
    <t>Printing</t>
  </si>
  <si>
    <t>Rent</t>
  </si>
  <si>
    <t>Subscriptions</t>
  </si>
  <si>
    <t>Supplies</t>
  </si>
  <si>
    <t>Travel Expense</t>
  </si>
  <si>
    <t>Member Travel</t>
  </si>
  <si>
    <t>National Travel</t>
  </si>
  <si>
    <t>State Travel</t>
  </si>
  <si>
    <t>Total Travel Expense</t>
  </si>
  <si>
    <t>Utilities</t>
  </si>
  <si>
    <t>Workforce Development</t>
  </si>
  <si>
    <t>Retreat</t>
  </si>
  <si>
    <t>Sponsorships</t>
  </si>
  <si>
    <t>Total Workforce Development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</si>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</sst>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;0"/>
  </numFmts>
  <fonts count="12" x14ac:knownFonts="1"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b/>
      <sz val="18"/>
      <color theme="3"/>
      <name val="Lucida Grande"/>
      <family val="2"/>
      <scheme val="major"/>
    </font>
    <font>
      <b/>
      <sz val="15"/>
      <color theme="3"/>
      <name val="Georgia"/>
      <family val="2"/>
      <scheme val="minor"/>
    </font>
    <font>
      <b/>
      <sz val="11"/>
      <color theme="3"/>
      <name val="Georgia"/>
      <family val="2"/>
      <scheme val="minor"/>
    </font>
    <font>
      <sz val="12"/>
      <color rgb="FF006100"/>
      <name val="Georgi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164" fontId="0" fillId="0" borderId="0"/>
    <xf numFmtId="0" fontId="11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">
    <xf numFmtId="164" fontId="4" fillId="0" borderId="0" xfId="0" applyFont="1"/>
    <xf numFmtId="164" fontId="7" fillId="0" borderId="0" xfId="6" applyAlignment="1">
      <alignment horizontal="right"/>
    </xf>
    <xf numFmtId="164" fontId="5" fillId="0" borderId="0" xfId="4"/>
    <xf numFmtId="164" fontId="6" fillId="0" borderId="0" xfId="5"/>
    <xf numFmtId="164" fontId="0" fillId="0" borderId="1" xfId="0" applyBorder="1" applyAlignment="1">
      <alignment horizontal="center"/>
    </xf>
    <xf numFmtId="164" fontId="1" fillId="0" borderId="0" xfId="1"/>
    <xf numFmtId="164" fontId="2" fillId="0" borderId="0" xfId="2"/>
    <xf numFmtId="164" fontId="2" fillId="0" borderId="1" xfId="2" applyBorder="1"/>
    <xf numFmtId="164" fontId="3" fillId="0" borderId="2" xfId="3" applyBorder="1"/>
  </cellXfs>
  <cellStyles count="7">
    <cellStyle name="Good" xfId="1" builtinId="26"/>
    <cellStyle name="Heading 1" xfId="4" builtinId="16"/>
    <cellStyle name="Heading 3" xfId="3" builtinId="18"/>
    <cellStyle name="Heading 4" xfId="2" builtinId="19"/>
    <cellStyle name="Normal" xfId="0" builtinId="0"/>
    <cellStyle name="Percent" xfId="6" builtinId="5"/>
    <cellStyle name="Title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Lucida Grande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</a:majorFont>
      <a:min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baseColWidth="10" defaultColWidth="8.7109375" defaultRowHeight="13" x14ac:dyDescent="0"/>
  <cols>
    <col min="1" max="5" width="2" bestFit="1" customWidth="1"/>
    <col min="6" max="6" width="25" bestFit="1" customWidth="1"/>
    <col min="7" max="7" width="10" bestFit="1" customWidth="1"/>
  </cols>
  <sheetData>
    <row r="1" spans="1:7">
      <c r="A1" t="s">
        <v>0</v>
      </c>
    </row>
    <row r="2" spans="1:7">
      <c r="A2" s="2" t="s">
        <v>2</v>
      </c>
      <c r="G2" s="1" t="s">
        <v>1</v>
      </c>
    </row>
    <row r="3" spans="1:7">
      <c r="A3" s="3" t="s">
        <v>3</v>
      </c>
    </row>
    <row r="4" spans="1:7">
      <c r="G4" s="4" t="s">
        <v>4</v>
      </c>
    </row>
    <row r="5" spans="1:7">
      <c r="B5" s="5" t="s">
        <v>5</v>
      </c>
    </row>
    <row r="6" spans="1:7">
      <c r="C6" s="5" t="s">
        <v>6</v>
      </c>
    </row>
    <row r="7" spans="1:7">
      <c r="D7" s="5" t="s">
        <v>7</v>
      </c>
      <c r="G7" s="6">
        <v>675</v>
      </c>
    </row>
    <row r="8" spans="1:7">
      <c r="D8" s="5" t="s">
        <v>8</v>
      </c>
      <c r="G8" s="6">
        <v>199310</v>
      </c>
    </row>
    <row r="9" spans="1:7">
      <c r="D9" s="5" t="s">
        <v>9</v>
      </c>
    </row>
    <row r="10" spans="1:7">
      <c r="E10" s="5" t="s">
        <v>10</v>
      </c>
      <c r="G10" s="6">
        <v>4900</v>
      </c>
    </row>
    <row r="11" spans="1:7">
      <c r="E11" s="5" t="s">
        <v>11</v>
      </c>
      <c r="G11" s="6">
        <v>8000</v>
      </c>
    </row>
    <row r="12" spans="1:7">
      <c r="E12" s="5" t="s">
        <v>12</v>
      </c>
      <c r="G12" s="7">
        <v>9000</v>
      </c>
    </row>
    <row r="13" spans="1:7">
      <c r="D13" s="5" t="s">
        <v>13</v>
      </c>
      <c r="G13" s="6">
        <f>ROUND(SUM(G9:G12),5)</f>
        <v>21900</v>
      </c>
    </row>
    <row r="14" spans="1:7">
      <c r="D14" s="5" t="s">
        <v>14</v>
      </c>
      <c r="G14" s="7">
        <v>90</v>
      </c>
    </row>
    <row r="15" spans="1:7">
      <c r="C15" s="5" t="s">
        <v>15</v>
      </c>
      <c r="G15" s="6">
        <f>ROUND(SUM(G6:G8)+SUM(G13:G14),5)</f>
        <v>221975</v>
      </c>
    </row>
    <row r="16" spans="1:7">
      <c r="C16" s="5" t="s">
        <v>16</v>
      </c>
    </row>
    <row r="17" spans="4:7">
      <c r="D17" s="5" t="s">
        <v>17</v>
      </c>
      <c r="G17" s="6">
        <v>158</v>
      </c>
    </row>
    <row r="18" spans="4:7">
      <c r="D18" s="5" t="s">
        <v>18</v>
      </c>
      <c r="G18" s="6">
        <v>350</v>
      </c>
    </row>
    <row r="19" spans="4:7">
      <c r="D19" s="5" t="s">
        <v>19</v>
      </c>
      <c r="G19" s="6">
        <v>64</v>
      </c>
    </row>
    <row r="20" spans="4:7">
      <c r="D20" s="5" t="s">
        <v>20</v>
      </c>
    </row>
    <row r="21" spans="4:7">
      <c r="E21" s="5" t="s">
        <v>21</v>
      </c>
      <c r="G21" s="6">
        <v>75</v>
      </c>
    </row>
    <row r="22" spans="4:7">
      <c r="E22" s="5" t="s">
        <v>22</v>
      </c>
      <c r="G22" s="6">
        <v>4575</v>
      </c>
    </row>
    <row r="23" spans="4:7">
      <c r="E23" s="5" t="s">
        <v>23</v>
      </c>
      <c r="G23" s="7">
        <v>1165</v>
      </c>
    </row>
    <row r="24" spans="4:7">
      <c r="D24" s="5" t="s">
        <v>24</v>
      </c>
      <c r="G24" s="6">
        <f>ROUND(SUM(G20:G23),5)</f>
        <v>5815</v>
      </c>
    </row>
    <row r="25" spans="4:7">
      <c r="D25" s="5" t="s">
        <v>25</v>
      </c>
      <c r="G25" s="6">
        <v>2076</v>
      </c>
    </row>
    <row r="26" spans="4:7">
      <c r="D26" s="5" t="s">
        <v>26</v>
      </c>
      <c r="G26" s="6">
        <v>1507</v>
      </c>
    </row>
    <row r="27" spans="4:7">
      <c r="D27" s="5" t="s">
        <v>27</v>
      </c>
    </row>
    <row r="28" spans="4:7">
      <c r="E28" s="5" t="s">
        <v>28</v>
      </c>
    </row>
    <row r="29" spans="4:7">
      <c r="F29" s="5" t="s">
        <v>29</v>
      </c>
      <c r="G29" s="6">
        <v>12059</v>
      </c>
    </row>
    <row r="30" spans="4:7">
      <c r="F30" s="5" t="s">
        <v>30</v>
      </c>
      <c r="G30" s="7">
        <v>14339</v>
      </c>
    </row>
    <row r="31" spans="4:7">
      <c r="E31" s="5" t="s">
        <v>31</v>
      </c>
      <c r="G31" s="6">
        <f>ROUND(SUM(G28:G30),5)</f>
        <v>26398</v>
      </c>
    </row>
    <row r="32" spans="4:7">
      <c r="E32" s="5" t="s">
        <v>32</v>
      </c>
      <c r="G32" s="6">
        <v>117439</v>
      </c>
    </row>
    <row r="33" spans="4:7">
      <c r="E33" s="5" t="s">
        <v>33</v>
      </c>
      <c r="G33" s="6">
        <v>15354</v>
      </c>
    </row>
    <row r="34" spans="4:7">
      <c r="E34" s="5" t="s">
        <v>34</v>
      </c>
      <c r="G34" s="7">
        <v>54176</v>
      </c>
    </row>
    <row r="35" spans="4:7">
      <c r="D35" s="5" t="s">
        <v>35</v>
      </c>
      <c r="G35" s="6">
        <f>ROUND(G27+SUM(G31:G34),5)</f>
        <v>213367</v>
      </c>
    </row>
    <row r="36" spans="4:7">
      <c r="D36" s="5" t="s">
        <v>36</v>
      </c>
      <c r="G36" s="6">
        <v>1050</v>
      </c>
    </row>
    <row r="37" spans="4:7">
      <c r="D37" s="5" t="s">
        <v>37</v>
      </c>
      <c r="G37" s="6">
        <v>159</v>
      </c>
    </row>
    <row r="38" spans="4:7">
      <c r="D38" s="5" t="s">
        <v>38</v>
      </c>
      <c r="G38" s="6">
        <v>8490</v>
      </c>
    </row>
    <row r="39" spans="4:7">
      <c r="D39" s="5" t="s">
        <v>39</v>
      </c>
      <c r="G39" s="6">
        <v>490</v>
      </c>
    </row>
    <row r="40" spans="4:7">
      <c r="D40" s="5" t="s">
        <v>40</v>
      </c>
      <c r="G40" s="6">
        <v>717</v>
      </c>
    </row>
    <row r="41" spans="4:7">
      <c r="D41" s="5" t="s">
        <v>41</v>
      </c>
    </row>
    <row r="42" spans="4:7">
      <c r="E42" s="5" t="s">
        <v>42</v>
      </c>
      <c r="G42" s="6">
        <v>522</v>
      </c>
    </row>
    <row r="43" spans="4:7">
      <c r="E43" s="5" t="s">
        <v>43</v>
      </c>
      <c r="G43" s="6">
        <v>688</v>
      </c>
    </row>
    <row r="44" spans="4:7">
      <c r="E44" s="5" t="s">
        <v>44</v>
      </c>
      <c r="G44" s="7">
        <v>8462</v>
      </c>
    </row>
    <row r="45" spans="4:7">
      <c r="D45" s="5" t="s">
        <v>45</v>
      </c>
      <c r="G45" s="6">
        <f>ROUND(SUM(G41:G44),5)</f>
        <v>9672</v>
      </c>
    </row>
    <row r="46" spans="4:7">
      <c r="D46" s="5" t="s">
        <v>46</v>
      </c>
      <c r="G46" s="6">
        <v>780</v>
      </c>
    </row>
    <row r="47" spans="4:7">
      <c r="D47" s="5" t="s">
        <v>47</v>
      </c>
    </row>
    <row r="48" spans="4:7">
      <c r="E48" s="5" t="s">
        <v>48</v>
      </c>
      <c r="G48" s="6">
        <v>5063</v>
      </c>
    </row>
    <row r="49" spans="1:7">
      <c r="E49" s="5" t="s">
        <v>49</v>
      </c>
      <c r="G49" s="7">
        <v>5000</v>
      </c>
    </row>
    <row r="50" spans="1:7">
      <c r="D50" s="5" t="s">
        <v>50</v>
      </c>
      <c r="G50" s="7">
        <f>ROUND(SUM(G47:G49),5)</f>
        <v>10063</v>
      </c>
    </row>
    <row r="51" spans="1:7">
      <c r="C51" s="5" t="s">
        <v>51</v>
      </c>
      <c r="G51" s="7">
        <f>ROUND(SUM(G16:G19)+SUM(G24:G26)+SUM(G35:G40)+SUM(G45:G46)+G50,5)</f>
        <v>254758</v>
      </c>
    </row>
    <row r="52" spans="1:7">
      <c r="B52" s="5" t="s">
        <v>52</v>
      </c>
      <c r="G52" s="7">
        <f>ROUND(G5+G15-G51,5)</f>
        <v>-32783</v>
      </c>
    </row>
    <row r="53" spans="1:7">
      <c r="A53" s="5" t="s">
        <v>53</v>
      </c>
      <c r="G53" s="8">
        <f>G52</f>
        <v>-32783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QuickBooks Mac 2016</dc:creator>
  <cp:lastModifiedBy>Morgan D. Cowling</cp:lastModifiedBy>
  <dcterms:created xsi:type="dcterms:W3CDTF">2020-10-01T22:27:47Z</dcterms:created>
  <dcterms:modified xsi:type="dcterms:W3CDTF">2020-10-01T22:28:15Z</dcterms:modified>
</cp:coreProperties>
</file>