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028"/>
  <workbookPr autoCompressPictures="0"/>
  <bookViews>
    <workbookView xWindow="0" yWindow="0" windowWidth="25500" windowHeight="1454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1" i="1" l="1"/>
  <c r="I40" i="1"/>
  <c r="F40" i="1"/>
  <c r="C40" i="1"/>
  <c r="J38" i="1"/>
  <c r="G38" i="1"/>
  <c r="D38" i="1"/>
  <c r="J37" i="1"/>
  <c r="G37" i="1"/>
  <c r="D37" i="1"/>
  <c r="J36" i="1"/>
  <c r="G36" i="1"/>
  <c r="D36" i="1"/>
  <c r="J35" i="1"/>
  <c r="G35" i="1"/>
  <c r="D35" i="1"/>
  <c r="J34" i="1"/>
  <c r="G34" i="1"/>
  <c r="D34" i="1"/>
  <c r="J33" i="1"/>
  <c r="G33" i="1"/>
  <c r="D33" i="1"/>
  <c r="J32" i="1"/>
  <c r="G32" i="1"/>
  <c r="D32" i="1"/>
  <c r="J31" i="1"/>
  <c r="G31" i="1"/>
  <c r="D31" i="1"/>
  <c r="J30" i="1"/>
  <c r="G30" i="1"/>
  <c r="D30" i="1"/>
  <c r="J29" i="1"/>
  <c r="G29" i="1"/>
  <c r="D29" i="1"/>
  <c r="J28" i="1"/>
  <c r="G28" i="1"/>
  <c r="D28" i="1"/>
  <c r="J27" i="1"/>
  <c r="G27" i="1"/>
  <c r="D27" i="1"/>
  <c r="J26" i="1"/>
  <c r="G26" i="1"/>
  <c r="D26" i="1"/>
  <c r="J25" i="1"/>
  <c r="G25" i="1"/>
  <c r="D25" i="1"/>
  <c r="J24" i="1"/>
  <c r="G24" i="1"/>
  <c r="D24" i="1"/>
  <c r="J23" i="1"/>
  <c r="G23" i="1"/>
  <c r="D23" i="1"/>
  <c r="J22" i="1"/>
  <c r="G22" i="1"/>
  <c r="D22" i="1"/>
  <c r="J21" i="1"/>
  <c r="G21" i="1"/>
  <c r="D21" i="1"/>
  <c r="J20" i="1"/>
  <c r="G20" i="1"/>
  <c r="D20" i="1"/>
  <c r="J19" i="1"/>
  <c r="G19" i="1"/>
  <c r="D19" i="1"/>
  <c r="J18" i="1"/>
  <c r="G18" i="1"/>
  <c r="D18" i="1"/>
  <c r="J17" i="1"/>
  <c r="G17" i="1"/>
  <c r="D17" i="1"/>
  <c r="J16" i="1"/>
  <c r="G16" i="1"/>
  <c r="D16" i="1"/>
  <c r="J15" i="1"/>
  <c r="G15" i="1"/>
  <c r="D15" i="1"/>
  <c r="J14" i="1"/>
  <c r="G14" i="1"/>
  <c r="D14" i="1"/>
  <c r="J13" i="1"/>
  <c r="G13" i="1"/>
  <c r="D13" i="1"/>
  <c r="J12" i="1"/>
  <c r="G12" i="1"/>
  <c r="D12" i="1"/>
  <c r="J11" i="1"/>
  <c r="G11" i="1"/>
  <c r="D11" i="1"/>
  <c r="J10" i="1"/>
  <c r="G10" i="1"/>
  <c r="D10" i="1"/>
  <c r="J9" i="1"/>
  <c r="G9" i="1"/>
  <c r="D9" i="1"/>
  <c r="J8" i="1"/>
  <c r="G8" i="1"/>
  <c r="D8" i="1"/>
  <c r="J7" i="1"/>
  <c r="G7" i="1"/>
  <c r="D7" i="1"/>
  <c r="J6" i="1"/>
  <c r="G6" i="1"/>
  <c r="D6" i="1"/>
  <c r="D3" i="1"/>
  <c r="D4" i="1"/>
  <c r="D5" i="1"/>
  <c r="D40" i="1"/>
  <c r="J5" i="1"/>
  <c r="G5" i="1"/>
  <c r="J4" i="1"/>
  <c r="J3" i="1"/>
  <c r="J40" i="1"/>
  <c r="G4" i="1"/>
  <c r="G3" i="1"/>
  <c r="G40" i="1"/>
</calcChain>
</file>

<file path=xl/sharedStrings.xml><?xml version="1.0" encoding="utf-8"?>
<sst xmlns="http://schemas.openxmlformats.org/spreadsheetml/2006/main" count="48" uniqueCount="48">
  <si>
    <t>County</t>
  </si>
  <si>
    <t>FY 18 annual</t>
  </si>
  <si>
    <t xml:space="preserve">FY 18 monthly </t>
  </si>
  <si>
    <t>FY 19 july/aug</t>
  </si>
  <si>
    <t>FY 19 july/aug monthly</t>
  </si>
  <si>
    <t>FY19 annual approved</t>
  </si>
  <si>
    <t>FY19 monthly (sept-jun)</t>
  </si>
  <si>
    <t>7/1/17 - 6/30/18</t>
  </si>
  <si>
    <t>7/1/18 - 8/31/18</t>
  </si>
  <si>
    <t>9/1/18 - 8/31/19</t>
  </si>
  <si>
    <t>BAKER</t>
  </si>
  <si>
    <t>BENTON</t>
  </si>
  <si>
    <t>CLACKAMAS</t>
  </si>
  <si>
    <t>CLATSOP</t>
  </si>
  <si>
    <t xml:space="preserve">COLUMBIA </t>
  </si>
  <si>
    <t>COOS</t>
  </si>
  <si>
    <t>CROOK</t>
  </si>
  <si>
    <t>CURRY</t>
  </si>
  <si>
    <t>DESCHUTES</t>
  </si>
  <si>
    <t>DOUGLAS</t>
  </si>
  <si>
    <t>GRANT</t>
  </si>
  <si>
    <t>HARNEY</t>
  </si>
  <si>
    <t>HOOD RIVER</t>
  </si>
  <si>
    <t>JACKSON</t>
  </si>
  <si>
    <t>JEFFERSON</t>
  </si>
  <si>
    <t>JOSEPHINE</t>
  </si>
  <si>
    <t>KLAMATH</t>
  </si>
  <si>
    <t>LAKE</t>
  </si>
  <si>
    <t>LANE</t>
  </si>
  <si>
    <t>LINCOLN</t>
  </si>
  <si>
    <t>LINN</t>
  </si>
  <si>
    <t>MALHEUR</t>
  </si>
  <si>
    <t>MARION</t>
  </si>
  <si>
    <t>MORROW</t>
  </si>
  <si>
    <t>MULTNOMAH</t>
  </si>
  <si>
    <t>NORTH CENTRAL</t>
  </si>
  <si>
    <t>POLK</t>
  </si>
  <si>
    <t>PP of Southern OR</t>
  </si>
  <si>
    <t>TILLAMOOK</t>
  </si>
  <si>
    <t>UMATILLA</t>
  </si>
  <si>
    <t>UNION</t>
  </si>
  <si>
    <t>WALLOWA</t>
  </si>
  <si>
    <t>WASHINGTON</t>
  </si>
  <si>
    <t>WHEELER</t>
  </si>
  <si>
    <t>YAMHILL</t>
  </si>
  <si>
    <t>PPCW</t>
  </si>
  <si>
    <t xml:space="preserve">TOTAL Allocation: </t>
  </si>
  <si>
    <t>FFS estimates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</si>
</sst>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2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2060"/>
      </left>
      <right/>
      <top/>
      <bottom style="thin">
        <color auto="1"/>
      </bottom>
      <diagonal/>
    </border>
    <border>
      <left/>
      <right style="medium">
        <color rgb="FF002060"/>
      </right>
      <top/>
      <bottom style="thin">
        <color auto="1"/>
      </bottom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70C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70C0"/>
      </right>
      <top style="thin">
        <color auto="1"/>
      </top>
      <bottom style="thin">
        <color auto="1"/>
      </bottom>
      <diagonal/>
    </border>
    <border>
      <left style="medium">
        <color rgb="FF7030A0"/>
      </left>
      <right/>
      <top style="thin">
        <color auto="1"/>
      </top>
      <bottom/>
      <diagonal/>
    </border>
    <border>
      <left/>
      <right style="medium">
        <color rgb="FF7030A0"/>
      </right>
      <top style="thin">
        <color auto="1"/>
      </top>
      <bottom/>
      <diagonal/>
    </border>
    <border>
      <left style="medium">
        <color rgb="FF002060"/>
      </left>
      <right/>
      <top style="thin">
        <color auto="1"/>
      </top>
      <bottom style="thin">
        <color auto="1"/>
      </bottom>
      <diagonal/>
    </border>
    <border>
      <left/>
      <right style="medium">
        <color rgb="FF002060"/>
      </right>
      <top style="thin">
        <color auto="1"/>
      </top>
      <bottom style="thin">
        <color auto="1"/>
      </bottom>
      <diagonal/>
    </border>
    <border>
      <left style="medium">
        <color rgb="FF7030A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7030A0"/>
      </right>
      <top style="thin">
        <color auto="1"/>
      </top>
      <bottom style="thin">
        <color auto="1"/>
      </bottom>
      <diagonal/>
    </border>
    <border>
      <left style="medium">
        <color rgb="FF0070C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rgb="FF0070C0"/>
      </right>
      <top/>
      <bottom style="thin">
        <color auto="1"/>
      </bottom>
      <diagonal/>
    </border>
    <border>
      <left style="medium">
        <color rgb="FF7030A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rgb="FF7030A0"/>
      </right>
      <top/>
      <bottom style="thin">
        <color auto="1"/>
      </bottom>
      <diagonal/>
    </border>
    <border>
      <left style="medium">
        <color rgb="FF0070C0"/>
      </left>
      <right style="medium">
        <color rgb="FF002060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0070C0"/>
      </left>
      <right style="thin">
        <color auto="1"/>
      </right>
      <top style="thin">
        <color auto="1"/>
      </top>
      <bottom style="medium">
        <color rgb="FF0070C0"/>
      </bottom>
      <diagonal/>
    </border>
    <border>
      <left style="thin">
        <color auto="1"/>
      </left>
      <right style="medium">
        <color rgb="FF0070C0"/>
      </right>
      <top style="thin">
        <color auto="1"/>
      </top>
      <bottom style="medium">
        <color rgb="FF0070C0"/>
      </bottom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0" borderId="7" xfId="0" applyNumberFormat="1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/>
    <xf numFmtId="164" fontId="0" fillId="0" borderId="13" xfId="0" applyNumberFormat="1" applyBorder="1"/>
    <xf numFmtId="164" fontId="0" fillId="0" borderId="0" xfId="0" applyNumberFormat="1"/>
    <xf numFmtId="164" fontId="0" fillId="0" borderId="14" xfId="0" applyNumberFormat="1" applyBorder="1"/>
    <xf numFmtId="164" fontId="0" fillId="0" borderId="15" xfId="0" applyNumberFormat="1" applyBorder="1"/>
    <xf numFmtId="164" fontId="0" fillId="0" borderId="9" xfId="0" applyNumberFormat="1" applyBorder="1"/>
    <xf numFmtId="164" fontId="0" fillId="0" borderId="10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164" fontId="0" fillId="0" borderId="19" xfId="0" applyNumberFormat="1" applyBorder="1"/>
    <xf numFmtId="164" fontId="0" fillId="0" borderId="20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164" fontId="0" fillId="0" borderId="23" xfId="0" applyNumberFormat="1" applyBorder="1"/>
    <xf numFmtId="164" fontId="0" fillId="0" borderId="24" xfId="0" applyNumberFormat="1" applyBorder="1"/>
    <xf numFmtId="164" fontId="0" fillId="0" borderId="25" xfId="0" applyNumberFormat="1" applyBorder="1"/>
    <xf numFmtId="164" fontId="0" fillId="0" borderId="26" xfId="0" applyNumberFormat="1" applyBorder="1"/>
    <xf numFmtId="164" fontId="0" fillId="0" borderId="27" xfId="0" applyNumberFormat="1" applyBorder="1"/>
    <xf numFmtId="164" fontId="0" fillId="0" borderId="28" xfId="0" applyNumberFormat="1" applyBorder="1"/>
    <xf numFmtId="164" fontId="0" fillId="0" borderId="29" xfId="0" applyNumberFormat="1" applyBorder="1"/>
    <xf numFmtId="164" fontId="0" fillId="0" borderId="30" xfId="0" applyNumberFormat="1" applyBorder="1"/>
    <xf numFmtId="164" fontId="0" fillId="0" borderId="31" xfId="0" applyNumberFormat="1" applyBorder="1"/>
    <xf numFmtId="164" fontId="0" fillId="0" borderId="32" xfId="0" applyNumberFormat="1" applyBorder="1"/>
    <xf numFmtId="164" fontId="0" fillId="0" borderId="33" xfId="0" applyNumberFormat="1" applyBorder="1"/>
    <xf numFmtId="165" fontId="0" fillId="0" borderId="1" xfId="0" applyNumberFormat="1" applyBorder="1"/>
    <xf numFmtId="165" fontId="1" fillId="0" borderId="2" xfId="0" applyNumberFormat="1" applyFont="1" applyFill="1" applyBorder="1" applyAlignment="1"/>
    <xf numFmtId="165" fontId="1" fillId="0" borderId="0" xfId="0" applyNumberFormat="1" applyFont="1" applyFill="1" applyBorder="1" applyAlignment="1"/>
    <xf numFmtId="165" fontId="0" fillId="0" borderId="3" xfId="0" applyNumberFormat="1" applyBorder="1"/>
    <xf numFmtId="165" fontId="0" fillId="0" borderId="4" xfId="0" applyNumberFormat="1" applyBorder="1"/>
    <xf numFmtId="165" fontId="0" fillId="0" borderId="0" xfId="0" applyNumberFormat="1" applyBorder="1"/>
    <xf numFmtId="165" fontId="0" fillId="0" borderId="5" xfId="0" applyNumberFormat="1" applyBorder="1"/>
    <xf numFmtId="165" fontId="0" fillId="0" borderId="6" xfId="0" applyNumberFormat="1" applyBorder="1"/>
    <xf numFmtId="165" fontId="0" fillId="0" borderId="34" xfId="0" applyNumberFormat="1" applyFill="1" applyBorder="1"/>
    <xf numFmtId="165" fontId="0" fillId="0" borderId="35" xfId="0" applyNumberFormat="1" applyBorder="1"/>
    <xf numFmtId="165" fontId="0" fillId="0" borderId="0" xfId="0" applyNumberFormat="1"/>
    <xf numFmtId="165" fontId="0" fillId="0" borderId="30" xfId="0" applyNumberFormat="1" applyBorder="1"/>
    <xf numFmtId="165" fontId="0" fillId="0" borderId="31" xfId="0" applyNumberFormat="1" applyBorder="1"/>
    <xf numFmtId="165" fontId="0" fillId="0" borderId="32" xfId="0" applyNumberFormat="1" applyBorder="1"/>
    <xf numFmtId="165" fontId="0" fillId="0" borderId="3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workbookViewId="0">
      <selection sqref="A1:J1048576"/>
    </sheetView>
  </sheetViews>
  <sheetFormatPr baseColWidth="10" defaultColWidth="8.83203125" defaultRowHeight="14" x14ac:dyDescent="0"/>
  <cols>
    <col min="1" max="1" width="18.1640625" customWidth="1"/>
    <col min="2" max="2" width="2.5" customWidth="1"/>
    <col min="3" max="4" width="17" bestFit="1" customWidth="1"/>
    <col min="5" max="5" width="2.5" customWidth="1"/>
    <col min="6" max="6" width="17" bestFit="1" customWidth="1"/>
    <col min="7" max="7" width="21.5" bestFit="1" customWidth="1"/>
    <col min="8" max="8" width="2.5" customWidth="1"/>
    <col min="9" max="9" width="20.5" bestFit="1" customWidth="1"/>
    <col min="10" max="10" width="22.5" bestFit="1" customWidth="1"/>
  </cols>
  <sheetData>
    <row r="1" spans="1:10">
      <c r="A1" t="s">
        <v>0</v>
      </c>
      <c r="C1" s="1" t="s">
        <v>1</v>
      </c>
      <c r="D1" s="2" t="s">
        <v>2</v>
      </c>
      <c r="F1" s="3" t="s">
        <v>3</v>
      </c>
      <c r="G1" s="4" t="s">
        <v>4</v>
      </c>
      <c r="I1" s="5" t="s">
        <v>5</v>
      </c>
      <c r="J1" s="6" t="s">
        <v>6</v>
      </c>
    </row>
    <row r="2" spans="1:10">
      <c r="C2" s="7" t="s">
        <v>7</v>
      </c>
      <c r="D2" s="8"/>
      <c r="F2" s="9" t="s">
        <v>8</v>
      </c>
      <c r="G2" s="10"/>
      <c r="I2" s="11" t="s">
        <v>9</v>
      </c>
      <c r="J2" s="12"/>
    </row>
    <row r="3" spans="1:10">
      <c r="A3" s="13" t="s">
        <v>10</v>
      </c>
      <c r="B3" s="14"/>
      <c r="C3" s="15">
        <v>11961</v>
      </c>
      <c r="D3" s="16">
        <f t="shared" ref="D3:D38" si="0">C3/12</f>
        <v>996.75</v>
      </c>
      <c r="E3" s="14"/>
      <c r="F3" s="17">
        <v>1951</v>
      </c>
      <c r="G3" s="18">
        <f>F3/2</f>
        <v>975.5</v>
      </c>
      <c r="H3" s="14"/>
      <c r="I3" s="19">
        <v>6743.3556736773953</v>
      </c>
      <c r="J3" s="20">
        <f>I3/12</f>
        <v>561.94630613978291</v>
      </c>
    </row>
    <row r="4" spans="1:10">
      <c r="A4" s="13" t="s">
        <v>11</v>
      </c>
      <c r="B4" s="14"/>
      <c r="C4" s="15">
        <v>38097</v>
      </c>
      <c r="D4" s="16">
        <f t="shared" si="0"/>
        <v>3174.75</v>
      </c>
      <c r="E4" s="14"/>
      <c r="F4" s="21">
        <v>5522</v>
      </c>
      <c r="G4" s="22">
        <f t="shared" ref="G4:G38" si="1">F4/2</f>
        <v>2761</v>
      </c>
      <c r="H4" s="14"/>
      <c r="I4" s="23">
        <v>13933.304983101687</v>
      </c>
      <c r="J4" s="24">
        <f t="shared" ref="J4:J38" si="2">I4/12</f>
        <v>1161.1087485918072</v>
      </c>
    </row>
    <row r="5" spans="1:10">
      <c r="A5" s="13" t="s">
        <v>12</v>
      </c>
      <c r="B5" s="14"/>
      <c r="C5" s="15">
        <v>34555</v>
      </c>
      <c r="D5" s="16">
        <f t="shared" si="0"/>
        <v>2879.5833333333335</v>
      </c>
      <c r="E5" s="14"/>
      <c r="F5" s="17">
        <v>5038</v>
      </c>
      <c r="G5" s="22">
        <f t="shared" si="1"/>
        <v>2519</v>
      </c>
      <c r="H5" s="14"/>
      <c r="I5" s="23">
        <v>25750.849139461978</v>
      </c>
      <c r="J5" s="24">
        <f t="shared" si="2"/>
        <v>2145.904094955165</v>
      </c>
    </row>
    <row r="6" spans="1:10">
      <c r="A6" s="13" t="s">
        <v>13</v>
      </c>
      <c r="B6" s="14"/>
      <c r="C6" s="15">
        <v>16724</v>
      </c>
      <c r="D6" s="16">
        <f t="shared" si="0"/>
        <v>1393.6666666666667</v>
      </c>
      <c r="E6" s="14"/>
      <c r="F6" s="17">
        <v>2602</v>
      </c>
      <c r="G6" s="22">
        <f t="shared" si="1"/>
        <v>1301</v>
      </c>
      <c r="H6" s="14"/>
      <c r="I6" s="23">
        <v>9862.152807262908</v>
      </c>
      <c r="J6" s="24">
        <f t="shared" si="2"/>
        <v>821.84606727190896</v>
      </c>
    </row>
    <row r="7" spans="1:10">
      <c r="A7" s="13" t="s">
        <v>14</v>
      </c>
      <c r="B7" s="14"/>
      <c r="C7" s="15">
        <v>14160</v>
      </c>
      <c r="D7" s="16">
        <f t="shared" si="0"/>
        <v>1180</v>
      </c>
      <c r="E7" s="14"/>
      <c r="F7" s="17">
        <v>2251</v>
      </c>
      <c r="G7" s="22">
        <f t="shared" si="1"/>
        <v>1125.5</v>
      </c>
      <c r="H7" s="14"/>
      <c r="I7" s="23">
        <v>10149.128902945253</v>
      </c>
      <c r="J7" s="24">
        <f t="shared" si="2"/>
        <v>845.76074191210444</v>
      </c>
    </row>
    <row r="8" spans="1:10">
      <c r="A8" s="13" t="s">
        <v>15</v>
      </c>
      <c r="B8" s="14"/>
      <c r="C8" s="15">
        <v>19900</v>
      </c>
      <c r="D8" s="16">
        <f t="shared" si="0"/>
        <v>1658.3333333333333</v>
      </c>
      <c r="E8" s="14"/>
      <c r="F8" s="17">
        <v>3036</v>
      </c>
      <c r="G8" s="18">
        <f t="shared" si="1"/>
        <v>1518</v>
      </c>
      <c r="H8" s="14"/>
      <c r="I8" s="23">
        <v>9921.1881635679892</v>
      </c>
      <c r="J8" s="24">
        <f t="shared" si="2"/>
        <v>826.76568029733244</v>
      </c>
    </row>
    <row r="9" spans="1:10">
      <c r="A9" s="13" t="s">
        <v>16</v>
      </c>
      <c r="B9" s="14"/>
      <c r="C9" s="15">
        <v>15747</v>
      </c>
      <c r="D9" s="16">
        <f t="shared" si="0"/>
        <v>1312.25</v>
      </c>
      <c r="E9" s="14"/>
      <c r="F9" s="21">
        <v>2468</v>
      </c>
      <c r="G9" s="18">
        <f t="shared" si="1"/>
        <v>1234</v>
      </c>
      <c r="H9" s="14"/>
      <c r="I9" s="23">
        <v>9697.3166176402592</v>
      </c>
      <c r="J9" s="24">
        <f t="shared" si="2"/>
        <v>808.10971813668823</v>
      </c>
    </row>
    <row r="10" spans="1:10">
      <c r="A10" s="13" t="s">
        <v>17</v>
      </c>
      <c r="B10" s="14"/>
      <c r="C10" s="15">
        <v>10496</v>
      </c>
      <c r="D10" s="16">
        <f t="shared" si="0"/>
        <v>874.66666666666663</v>
      </c>
      <c r="E10" s="14"/>
      <c r="F10" s="21">
        <v>1751</v>
      </c>
      <c r="G10" s="18">
        <f t="shared" si="1"/>
        <v>875.5</v>
      </c>
      <c r="H10" s="14"/>
      <c r="I10" s="23">
        <v>9464.3652903104921</v>
      </c>
      <c r="J10" s="24">
        <f t="shared" si="2"/>
        <v>788.69710752587434</v>
      </c>
    </row>
    <row r="11" spans="1:10">
      <c r="A11" s="13" t="s">
        <v>18</v>
      </c>
      <c r="B11" s="14"/>
      <c r="C11" s="15">
        <v>108931</v>
      </c>
      <c r="D11" s="16">
        <f t="shared" si="0"/>
        <v>9077.5833333333339</v>
      </c>
      <c r="E11" s="14"/>
      <c r="F11" s="21">
        <v>15200</v>
      </c>
      <c r="G11" s="18">
        <f t="shared" si="1"/>
        <v>7600</v>
      </c>
      <c r="H11" s="14"/>
      <c r="I11" s="23">
        <v>17810.499625745615</v>
      </c>
      <c r="J11" s="24">
        <f t="shared" si="2"/>
        <v>1484.208302145468</v>
      </c>
    </row>
    <row r="12" spans="1:10">
      <c r="A12" s="13" t="s">
        <v>19</v>
      </c>
      <c r="B12" s="14"/>
      <c r="C12" s="15">
        <v>52752</v>
      </c>
      <c r="D12" s="16">
        <f t="shared" si="0"/>
        <v>4396</v>
      </c>
      <c r="E12" s="14"/>
      <c r="F12" s="21">
        <v>7524</v>
      </c>
      <c r="G12" s="22">
        <f t="shared" si="1"/>
        <v>3762</v>
      </c>
      <c r="H12" s="14"/>
      <c r="I12" s="23">
        <v>13596.26472797757</v>
      </c>
      <c r="J12" s="24">
        <f t="shared" si="2"/>
        <v>1133.0220606647974</v>
      </c>
    </row>
    <row r="13" spans="1:10">
      <c r="A13" s="13" t="s">
        <v>20</v>
      </c>
      <c r="B13" s="14"/>
      <c r="C13" s="15">
        <v>10496</v>
      </c>
      <c r="D13" s="16">
        <f t="shared" si="0"/>
        <v>874.66666666666663</v>
      </c>
      <c r="E13" s="14"/>
      <c r="F13" s="21">
        <v>1751</v>
      </c>
      <c r="G13" s="18">
        <f t="shared" si="1"/>
        <v>875.5</v>
      </c>
      <c r="H13" s="14"/>
      <c r="I13" s="23">
        <v>6576.4093787166103</v>
      </c>
      <c r="J13" s="24">
        <f t="shared" si="2"/>
        <v>548.03411489305086</v>
      </c>
    </row>
    <row r="14" spans="1:10">
      <c r="A14" s="13" t="s">
        <v>21</v>
      </c>
      <c r="B14" s="14"/>
      <c r="C14" s="15">
        <v>9519</v>
      </c>
      <c r="D14" s="16">
        <f t="shared" si="0"/>
        <v>793.25</v>
      </c>
      <c r="E14" s="14"/>
      <c r="F14" s="21">
        <v>1617</v>
      </c>
      <c r="G14" s="18">
        <f t="shared" si="1"/>
        <v>808.5</v>
      </c>
      <c r="H14" s="14"/>
      <c r="I14" s="23">
        <v>6914.2953275664804</v>
      </c>
      <c r="J14" s="24">
        <f t="shared" si="2"/>
        <v>576.19127729720674</v>
      </c>
    </row>
    <row r="15" spans="1:10">
      <c r="A15" s="13" t="s">
        <v>22</v>
      </c>
      <c r="B15" s="14"/>
      <c r="C15" s="15">
        <v>40417</v>
      </c>
      <c r="D15" s="16">
        <f t="shared" si="0"/>
        <v>3368.0833333333335</v>
      </c>
      <c r="E15" s="14"/>
      <c r="F15" s="21">
        <v>5839</v>
      </c>
      <c r="G15" s="18">
        <f t="shared" si="1"/>
        <v>2919.5</v>
      </c>
      <c r="H15" s="14"/>
      <c r="I15" s="23">
        <v>10996.177023826549</v>
      </c>
      <c r="J15" s="24">
        <f t="shared" si="2"/>
        <v>916.34808531887904</v>
      </c>
    </row>
    <row r="16" spans="1:10">
      <c r="A16" s="13" t="s">
        <v>23</v>
      </c>
      <c r="B16" s="14"/>
      <c r="C16" s="15">
        <v>68140</v>
      </c>
      <c r="D16" s="16">
        <f t="shared" si="0"/>
        <v>5678.333333333333</v>
      </c>
      <c r="E16" s="14"/>
      <c r="F16" s="21">
        <v>9627</v>
      </c>
      <c r="G16" s="18">
        <f t="shared" si="1"/>
        <v>4813.5</v>
      </c>
      <c r="H16" s="14"/>
      <c r="I16" s="23">
        <v>19880.776940789077</v>
      </c>
      <c r="J16" s="24">
        <f t="shared" si="2"/>
        <v>1656.7314117324231</v>
      </c>
    </row>
    <row r="17" spans="1:10">
      <c r="A17" s="13" t="s">
        <v>24</v>
      </c>
      <c r="B17" s="14"/>
      <c r="C17" s="15">
        <v>32601</v>
      </c>
      <c r="D17" s="16">
        <f t="shared" si="0"/>
        <v>2716.75</v>
      </c>
      <c r="E17" s="14"/>
      <c r="F17" s="21">
        <v>4771</v>
      </c>
      <c r="G17" s="18">
        <f t="shared" si="1"/>
        <v>2385.5</v>
      </c>
      <c r="H17" s="14"/>
      <c r="I17" s="23">
        <v>10853.787738830513</v>
      </c>
      <c r="J17" s="24">
        <f t="shared" si="2"/>
        <v>904.4823115692094</v>
      </c>
    </row>
    <row r="18" spans="1:10">
      <c r="A18" s="13" t="s">
        <v>25</v>
      </c>
      <c r="B18" s="14"/>
      <c r="C18" s="15">
        <v>9763</v>
      </c>
      <c r="D18" s="16">
        <f t="shared" si="0"/>
        <v>813.58333333333337</v>
      </c>
      <c r="E18" s="14"/>
      <c r="F18" s="21">
        <v>1651</v>
      </c>
      <c r="G18" s="18">
        <f t="shared" si="1"/>
        <v>825.5</v>
      </c>
      <c r="H18" s="14"/>
      <c r="I18" s="23">
        <v>13863.841204701119</v>
      </c>
      <c r="J18" s="24">
        <f t="shared" si="2"/>
        <v>1155.32010039176</v>
      </c>
    </row>
    <row r="19" spans="1:10">
      <c r="A19" s="13" t="s">
        <v>26</v>
      </c>
      <c r="B19" s="14"/>
      <c r="C19" s="15">
        <v>16969</v>
      </c>
      <c r="D19" s="16">
        <f t="shared" si="0"/>
        <v>1414.0833333333333</v>
      </c>
      <c r="E19" s="14"/>
      <c r="F19" s="21">
        <v>2635</v>
      </c>
      <c r="G19" s="18">
        <f t="shared" si="1"/>
        <v>1317.5</v>
      </c>
      <c r="H19" s="14"/>
      <c r="I19" s="23">
        <v>11506.313604905401</v>
      </c>
      <c r="J19" s="24">
        <f t="shared" si="2"/>
        <v>958.85946707545008</v>
      </c>
    </row>
    <row r="20" spans="1:10">
      <c r="A20" s="13" t="s">
        <v>27</v>
      </c>
      <c r="B20" s="14"/>
      <c r="C20" s="15">
        <v>7320</v>
      </c>
      <c r="D20" s="16">
        <f t="shared" si="0"/>
        <v>610</v>
      </c>
      <c r="E20" s="14"/>
      <c r="F20" s="21">
        <v>1317</v>
      </c>
      <c r="G20" s="18">
        <f t="shared" si="1"/>
        <v>658.5</v>
      </c>
      <c r="H20" s="14"/>
      <c r="I20" s="23">
        <v>6947.6290775263806</v>
      </c>
      <c r="J20" s="24">
        <f t="shared" si="2"/>
        <v>578.96908979386501</v>
      </c>
    </row>
    <row r="21" spans="1:10">
      <c r="A21" s="13" t="s">
        <v>28</v>
      </c>
      <c r="B21" s="14"/>
      <c r="C21" s="15">
        <v>63133</v>
      </c>
      <c r="D21" s="16">
        <f t="shared" si="0"/>
        <v>5261.083333333333</v>
      </c>
      <c r="E21" s="14"/>
      <c r="F21" s="21">
        <v>8943</v>
      </c>
      <c r="G21" s="18">
        <f t="shared" si="1"/>
        <v>4471.5</v>
      </c>
      <c r="H21" s="14"/>
      <c r="I21" s="23">
        <v>24246.800791865462</v>
      </c>
      <c r="J21" s="24">
        <f t="shared" si="2"/>
        <v>2020.5667326554551</v>
      </c>
    </row>
    <row r="22" spans="1:10">
      <c r="A22" s="13" t="s">
        <v>29</v>
      </c>
      <c r="B22" s="14"/>
      <c r="C22" s="15">
        <v>44203</v>
      </c>
      <c r="D22" s="16">
        <f t="shared" si="0"/>
        <v>3683.5833333333335</v>
      </c>
      <c r="E22" s="14"/>
      <c r="F22" s="21">
        <v>6356</v>
      </c>
      <c r="G22" s="18">
        <f t="shared" si="1"/>
        <v>3178</v>
      </c>
      <c r="H22" s="14"/>
      <c r="I22" s="23">
        <v>10279.918316427429</v>
      </c>
      <c r="J22" s="24">
        <f t="shared" si="2"/>
        <v>856.65985970228576</v>
      </c>
    </row>
    <row r="23" spans="1:10">
      <c r="A23" s="13" t="s">
        <v>30</v>
      </c>
      <c r="B23" s="14"/>
      <c r="C23" s="15">
        <v>81330</v>
      </c>
      <c r="D23" s="16">
        <f t="shared" si="0"/>
        <v>6777.5</v>
      </c>
      <c r="E23" s="14"/>
      <c r="F23" s="17">
        <v>11429</v>
      </c>
      <c r="G23" s="18">
        <f t="shared" si="1"/>
        <v>5714.5</v>
      </c>
      <c r="H23" s="14"/>
      <c r="I23" s="23">
        <v>14290.991532157997</v>
      </c>
      <c r="J23" s="24">
        <f t="shared" si="2"/>
        <v>1190.9159610131665</v>
      </c>
    </row>
    <row r="24" spans="1:10">
      <c r="A24" s="13" t="s">
        <v>31</v>
      </c>
      <c r="B24" s="14"/>
      <c r="C24" s="15">
        <v>39196</v>
      </c>
      <c r="D24" s="16">
        <f t="shared" si="0"/>
        <v>3266.3333333333335</v>
      </c>
      <c r="E24" s="14"/>
      <c r="F24" s="17">
        <v>5672</v>
      </c>
      <c r="G24" s="22">
        <f t="shared" si="1"/>
        <v>2836</v>
      </c>
      <c r="H24" s="14"/>
      <c r="I24" s="23">
        <v>11190.375831486512</v>
      </c>
      <c r="J24" s="24">
        <f t="shared" si="2"/>
        <v>932.53131929054268</v>
      </c>
    </row>
    <row r="25" spans="1:10">
      <c r="A25" s="13" t="s">
        <v>32</v>
      </c>
      <c r="B25" s="14"/>
      <c r="C25" s="15">
        <v>183429</v>
      </c>
      <c r="D25" s="16">
        <f t="shared" si="0"/>
        <v>15285.75</v>
      </c>
      <c r="E25" s="14"/>
      <c r="F25" s="17">
        <v>25379</v>
      </c>
      <c r="G25" s="22">
        <f t="shared" si="1"/>
        <v>12689.5</v>
      </c>
      <c r="H25" s="14"/>
      <c r="I25" s="23">
        <v>31581.851402883407</v>
      </c>
      <c r="J25" s="24">
        <f t="shared" si="2"/>
        <v>2631.8209502402838</v>
      </c>
    </row>
    <row r="26" spans="1:10">
      <c r="A26" s="13" t="s">
        <v>33</v>
      </c>
      <c r="B26" s="14"/>
      <c r="C26" s="15">
        <v>18678</v>
      </c>
      <c r="D26" s="16">
        <f t="shared" si="0"/>
        <v>1556.5</v>
      </c>
      <c r="E26" s="14"/>
      <c r="F26" s="17">
        <v>2869</v>
      </c>
      <c r="G26" s="22">
        <f t="shared" si="1"/>
        <v>1434.5</v>
      </c>
      <c r="H26" s="14"/>
      <c r="I26" s="23">
        <v>7495.1527191556243</v>
      </c>
      <c r="J26" s="24">
        <f t="shared" si="2"/>
        <v>624.59605992963532</v>
      </c>
    </row>
    <row r="27" spans="1:10">
      <c r="A27" s="13" t="s">
        <v>34</v>
      </c>
      <c r="B27" s="14"/>
      <c r="C27" s="25">
        <v>353920</v>
      </c>
      <c r="D27" s="26">
        <f t="shared" si="0"/>
        <v>29493.333333333332</v>
      </c>
      <c r="E27" s="14"/>
      <c r="F27" s="17">
        <v>48673</v>
      </c>
      <c r="G27" s="22">
        <f t="shared" si="1"/>
        <v>24336.5</v>
      </c>
      <c r="H27" s="14"/>
      <c r="I27" s="23">
        <v>48362.357411588753</v>
      </c>
      <c r="J27" s="24">
        <f t="shared" si="2"/>
        <v>4030.1964509657296</v>
      </c>
    </row>
    <row r="28" spans="1:10">
      <c r="A28" s="13" t="s">
        <v>35</v>
      </c>
      <c r="B28" s="14"/>
      <c r="C28" s="15">
        <v>33808</v>
      </c>
      <c r="D28" s="16">
        <f t="shared" si="0"/>
        <v>2817.3333333333335</v>
      </c>
      <c r="E28" s="14"/>
      <c r="F28" s="17">
        <v>5570</v>
      </c>
      <c r="G28" s="22">
        <f t="shared" si="1"/>
        <v>2785</v>
      </c>
      <c r="H28" s="14"/>
      <c r="I28" s="23">
        <v>22781.3484613904</v>
      </c>
      <c r="J28" s="24">
        <f t="shared" si="2"/>
        <v>1898.4457051158668</v>
      </c>
    </row>
    <row r="29" spans="1:10">
      <c r="A29" s="13" t="s">
        <v>36</v>
      </c>
      <c r="B29" s="14"/>
      <c r="C29" s="15">
        <v>26250</v>
      </c>
      <c r="D29" s="16">
        <f t="shared" si="0"/>
        <v>2187.5</v>
      </c>
      <c r="E29" s="14"/>
      <c r="F29" s="17">
        <v>3903</v>
      </c>
      <c r="G29" s="18">
        <f t="shared" si="1"/>
        <v>1951.5</v>
      </c>
      <c r="H29" s="14"/>
      <c r="I29" s="23">
        <v>13942.752942686731</v>
      </c>
      <c r="J29" s="24">
        <f t="shared" si="2"/>
        <v>1161.8960785572276</v>
      </c>
    </row>
    <row r="30" spans="1:10">
      <c r="A30" s="13" t="s">
        <v>37</v>
      </c>
      <c r="B30" s="14"/>
      <c r="C30" s="15">
        <v>207855</v>
      </c>
      <c r="D30" s="16">
        <f t="shared" si="0"/>
        <v>17321.25</v>
      </c>
      <c r="E30" s="14"/>
      <c r="F30" s="21">
        <v>28716</v>
      </c>
      <c r="G30" s="22">
        <f t="shared" si="1"/>
        <v>14358</v>
      </c>
      <c r="H30" s="14"/>
      <c r="I30" s="27"/>
      <c r="J30" s="28">
        <f t="shared" si="2"/>
        <v>0</v>
      </c>
    </row>
    <row r="31" spans="1:10">
      <c r="A31" s="13" t="s">
        <v>38</v>
      </c>
      <c r="B31" s="14"/>
      <c r="C31" s="15">
        <v>33822</v>
      </c>
      <c r="D31" s="16">
        <f t="shared" si="0"/>
        <v>2818.5</v>
      </c>
      <c r="E31" s="29"/>
      <c r="F31" s="30">
        <v>4938</v>
      </c>
      <c r="G31" s="22">
        <f t="shared" si="1"/>
        <v>2469</v>
      </c>
      <c r="H31" s="14"/>
      <c r="I31" s="23">
        <v>9692.5795233126992</v>
      </c>
      <c r="J31" s="24">
        <f t="shared" si="2"/>
        <v>807.71496027605826</v>
      </c>
    </row>
    <row r="32" spans="1:10">
      <c r="A32" s="13" t="s">
        <v>39</v>
      </c>
      <c r="B32" s="14"/>
      <c r="C32" s="15">
        <v>28815</v>
      </c>
      <c r="D32" s="16">
        <f t="shared" si="0"/>
        <v>2401.25</v>
      </c>
      <c r="E32" s="14"/>
      <c r="F32" s="21">
        <v>4254</v>
      </c>
      <c r="G32" s="22">
        <f t="shared" si="1"/>
        <v>2127</v>
      </c>
      <c r="H32" s="14"/>
      <c r="I32" s="23">
        <v>15137.535362821262</v>
      </c>
      <c r="J32" s="24">
        <f t="shared" si="2"/>
        <v>1261.4612802351051</v>
      </c>
    </row>
    <row r="33" spans="1:10">
      <c r="A33" s="13" t="s">
        <v>40</v>
      </c>
      <c r="B33" s="14"/>
      <c r="C33" s="15">
        <v>11351</v>
      </c>
      <c r="D33" s="16">
        <f t="shared" si="0"/>
        <v>945.91666666666663</v>
      </c>
      <c r="E33" s="14"/>
      <c r="F33" s="21">
        <v>1868</v>
      </c>
      <c r="G33" s="22">
        <f t="shared" si="1"/>
        <v>934</v>
      </c>
      <c r="H33" s="14"/>
      <c r="I33" s="23">
        <v>9716.6724241568081</v>
      </c>
      <c r="J33" s="24">
        <f t="shared" si="2"/>
        <v>809.72270201306731</v>
      </c>
    </row>
    <row r="34" spans="1:10">
      <c r="A34" s="13" t="s">
        <v>41</v>
      </c>
      <c r="B34" s="14"/>
      <c r="C34" s="15">
        <v>5489</v>
      </c>
      <c r="D34" s="16">
        <f t="shared" si="0"/>
        <v>457.41666666666669</v>
      </c>
      <c r="E34" s="14"/>
      <c r="F34" s="21">
        <v>1067</v>
      </c>
      <c r="G34" s="22">
        <f t="shared" si="1"/>
        <v>533.5</v>
      </c>
      <c r="H34" s="14"/>
      <c r="I34" s="23">
        <v>6726.5980306993843</v>
      </c>
      <c r="J34" s="24">
        <f t="shared" si="2"/>
        <v>560.54983589161532</v>
      </c>
    </row>
    <row r="35" spans="1:10">
      <c r="A35" s="13" t="s">
        <v>42</v>
      </c>
      <c r="B35" s="14"/>
      <c r="C35" s="15">
        <v>90367</v>
      </c>
      <c r="D35" s="16">
        <f t="shared" si="0"/>
        <v>7530.583333333333</v>
      </c>
      <c r="E35" s="14"/>
      <c r="F35" s="21">
        <v>12664</v>
      </c>
      <c r="G35" s="22">
        <f t="shared" si="1"/>
        <v>6332</v>
      </c>
      <c r="H35" s="14"/>
      <c r="I35" s="23">
        <v>38757.465392268983</v>
      </c>
      <c r="J35" s="24">
        <f t="shared" si="2"/>
        <v>3229.7887826890819</v>
      </c>
    </row>
    <row r="36" spans="1:10">
      <c r="A36" s="13" t="s">
        <v>43</v>
      </c>
      <c r="B36" s="14"/>
      <c r="C36" s="15">
        <v>5611</v>
      </c>
      <c r="D36" s="16">
        <f t="shared" si="0"/>
        <v>467.58333333333331</v>
      </c>
      <c r="E36" s="14"/>
      <c r="F36" s="21">
        <v>1083</v>
      </c>
      <c r="G36" s="22">
        <f t="shared" si="1"/>
        <v>541.5</v>
      </c>
      <c r="H36" s="14"/>
      <c r="I36" s="23">
        <v>6662.3512380081374</v>
      </c>
      <c r="J36" s="24">
        <f t="shared" si="2"/>
        <v>555.19593650067816</v>
      </c>
    </row>
    <row r="37" spans="1:10">
      <c r="A37" s="13" t="s">
        <v>44</v>
      </c>
      <c r="B37" s="14"/>
      <c r="C37" s="15">
        <v>50432</v>
      </c>
      <c r="D37" s="16">
        <f t="shared" si="0"/>
        <v>4202.666666666667</v>
      </c>
      <c r="E37" s="14"/>
      <c r="F37" s="21">
        <v>7207</v>
      </c>
      <c r="G37" s="22">
        <f t="shared" si="1"/>
        <v>3603.5</v>
      </c>
      <c r="H37" s="14"/>
      <c r="I37" s="23">
        <v>14667.59239053714</v>
      </c>
      <c r="J37" s="24">
        <f t="shared" si="2"/>
        <v>1222.2993658780949</v>
      </c>
    </row>
    <row r="38" spans="1:10" ht="15" thickBot="1">
      <c r="A38" s="13" t="s">
        <v>45</v>
      </c>
      <c r="B38" s="14"/>
      <c r="C38" s="31">
        <v>300000</v>
      </c>
      <c r="D38" s="32">
        <f t="shared" si="0"/>
        <v>25000</v>
      </c>
      <c r="E38" s="14"/>
      <c r="F38" s="33">
        <v>42857</v>
      </c>
      <c r="G38" s="34">
        <f t="shared" si="1"/>
        <v>21428.5</v>
      </c>
      <c r="H38" s="14"/>
      <c r="I38" s="35"/>
      <c r="J38" s="36">
        <f t="shared" si="2"/>
        <v>0</v>
      </c>
    </row>
    <row r="39" spans="1:10" ht="15" thickBot="1"/>
    <row r="40" spans="1:10">
      <c r="A40" t="s">
        <v>46</v>
      </c>
      <c r="C40" s="37">
        <f>SUM(C3:C38)</f>
        <v>2096237</v>
      </c>
      <c r="D40" s="38">
        <f>SUM(D3:D38)</f>
        <v>174686.41666666666</v>
      </c>
      <c r="E40" s="39"/>
      <c r="F40" s="40">
        <f>SUM(F3:F38)</f>
        <v>299999</v>
      </c>
      <c r="G40" s="41">
        <f>SUM(G3:G38)</f>
        <v>149999.5</v>
      </c>
      <c r="H40" s="42"/>
      <c r="I40" s="43">
        <f>SUM(I3:I37)</f>
        <v>499999.99999999994</v>
      </c>
      <c r="J40" s="44">
        <f>SUM(J3:J37)</f>
        <v>41666.666666666672</v>
      </c>
    </row>
    <row r="41" spans="1:10" ht="15" thickBot="1">
      <c r="A41" s="14" t="s">
        <v>47</v>
      </c>
      <c r="C41" s="45">
        <v>0</v>
      </c>
      <c r="D41" s="46">
        <v>0</v>
      </c>
      <c r="E41" s="47"/>
      <c r="F41" s="48">
        <v>65000</v>
      </c>
      <c r="G41" s="49">
        <v>32500</v>
      </c>
      <c r="H41" s="42"/>
      <c r="I41" s="50">
        <v>1500000</v>
      </c>
      <c r="J41" s="51">
        <f>I41/12</f>
        <v>125000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Oregon DHS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Rimberg Helene M</dc:creator>
  <cp:lastModifiedBy>Morgan D. Cowling</cp:lastModifiedBy>
  <dcterms:created xsi:type="dcterms:W3CDTF">2018-03-14T22:32:26Z</dcterms:created>
  <dcterms:modified xsi:type="dcterms:W3CDTF">2018-03-14T23:30:18Z</dcterms:modified>
</cp:coreProperties>
</file>