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6004"/>
  <workbookPr date1904="1" showInkAnnotation="0" autoCompressPictures="0"/>
  <bookViews>
    <workbookView xWindow="260" yWindow="40" windowWidth="25600" windowHeight="16060" tabRatio="500" firstSheet="1" activeTab="2"/>
  </bookViews>
  <sheets>
    <sheet name="2013-14 Budget" sheetId="1" r:id="rId1"/>
    <sheet name="2014-15 Proposed Budget" sheetId="4" r:id="rId2"/>
    <sheet name="2015-16 Budget" sheetId="5" r:id="rId3"/>
    <sheet name="2015-16 Budget Explained" sheetId="3"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51" i="5" l="1"/>
  <c r="F15" i="5"/>
  <c r="E51" i="5"/>
  <c r="G51" i="5"/>
  <c r="G15" i="5"/>
  <c r="E15" i="5"/>
  <c r="D64" i="5"/>
  <c r="D57" i="5"/>
  <c r="D15" i="5"/>
  <c r="D51" i="5"/>
  <c r="G47" i="4"/>
  <c r="G45" i="4"/>
  <c r="G44" i="4"/>
  <c r="G43" i="4"/>
  <c r="G42" i="4"/>
  <c r="G41" i="4"/>
  <c r="G40" i="4"/>
  <c r="G39" i="4"/>
  <c r="G38" i="4"/>
  <c r="G37" i="4"/>
  <c r="G36" i="4"/>
  <c r="G35" i="4"/>
  <c r="G34" i="4"/>
  <c r="G33" i="4"/>
  <c r="G32" i="4"/>
  <c r="G31" i="4"/>
  <c r="G30" i="4"/>
  <c r="G29" i="4"/>
  <c r="G28" i="4"/>
  <c r="G27" i="4"/>
  <c r="G26" i="4"/>
  <c r="G25" i="4"/>
  <c r="G24" i="4"/>
  <c r="G23" i="4"/>
  <c r="G22" i="4"/>
  <c r="G21" i="4"/>
  <c r="G20" i="4"/>
  <c r="G16" i="4"/>
  <c r="D16" i="4"/>
  <c r="E16" i="4"/>
  <c r="F16" i="4"/>
  <c r="D47" i="4"/>
  <c r="E47" i="4"/>
  <c r="F47" i="4"/>
  <c r="J36" i="1"/>
  <c r="J34" i="1"/>
  <c r="J35" i="1"/>
  <c r="D45" i="1"/>
  <c r="E45" i="1"/>
  <c r="F45" i="1"/>
  <c r="G45" i="1"/>
  <c r="H45" i="1"/>
  <c r="J45" i="1"/>
  <c r="J43" i="1"/>
  <c r="J42" i="1"/>
  <c r="J41" i="1"/>
  <c r="J40" i="1"/>
  <c r="J39" i="1"/>
  <c r="J38" i="1"/>
  <c r="J37" i="1"/>
  <c r="J33" i="1"/>
  <c r="J32" i="1"/>
  <c r="J31" i="1"/>
  <c r="J30" i="1"/>
  <c r="J29" i="1"/>
  <c r="J28" i="1"/>
  <c r="J27" i="1"/>
  <c r="J26" i="1"/>
  <c r="J25" i="1"/>
  <c r="J24" i="1"/>
  <c r="J23" i="1"/>
  <c r="J22" i="1"/>
  <c r="J21" i="1"/>
  <c r="J20" i="1"/>
  <c r="J19" i="1"/>
  <c r="J18" i="1"/>
  <c r="D14" i="1"/>
  <c r="E14" i="1"/>
  <c r="F14" i="1"/>
  <c r="G14" i="1"/>
  <c r="H14" i="1"/>
  <c r="J14" i="1"/>
  <c r="I45" i="1"/>
</calcChain>
</file>

<file path=xl/sharedStrings.xml><?xml version="1.0" encoding="utf-8"?>
<sst xmlns="http://schemas.openxmlformats.org/spreadsheetml/2006/main" count="225" uniqueCount="149">
  <si>
    <t>Minimum Standards Fund</t>
    <phoneticPr fontId="5" type="noConversion"/>
  </si>
  <si>
    <t>HO CME Fund</t>
    <phoneticPr fontId="5" type="noConversion"/>
  </si>
  <si>
    <t>Program Manager Support</t>
    <phoneticPr fontId="5" type="noConversion"/>
  </si>
  <si>
    <t>Total</t>
    <phoneticPr fontId="5" type="noConversion"/>
  </si>
  <si>
    <t>OHA meeting/pd every other yr due $8500 12-13</t>
    <phoneticPr fontId="5" type="noConversion"/>
  </si>
  <si>
    <t>NACCHO/ SACCHO Incentive</t>
    <phoneticPr fontId="5" type="noConversion"/>
  </si>
  <si>
    <t xml:space="preserve">Grant carry over </t>
    <phoneticPr fontId="5" type="noConversion"/>
  </si>
  <si>
    <t>PMP Grant (5 mos)</t>
    <phoneticPr fontId="5" type="noConversion"/>
  </si>
  <si>
    <t>NWHF Grants</t>
    <phoneticPr fontId="5" type="noConversion"/>
  </si>
  <si>
    <t>Health Officers Dues/CME</t>
    <phoneticPr fontId="5" type="noConversion"/>
  </si>
  <si>
    <t>Bookkeeper</t>
    <phoneticPr fontId="5" type="noConversion"/>
  </si>
  <si>
    <t xml:space="preserve">Certifiicate </t>
    <phoneticPr fontId="5" type="noConversion"/>
  </si>
  <si>
    <t>CLEHS</t>
    <phoneticPr fontId="5" type="noConversion"/>
  </si>
  <si>
    <t xml:space="preserve">Contracted Services </t>
    <phoneticPr fontId="5" type="noConversion"/>
  </si>
  <si>
    <t>Executive Director</t>
    <phoneticPr fontId="5" type="noConversion"/>
  </si>
  <si>
    <t>AOC</t>
    <phoneticPr fontId="5" type="noConversion"/>
  </si>
  <si>
    <t>Program Manager</t>
    <phoneticPr fontId="5" type="noConversion"/>
  </si>
  <si>
    <t>Corporation Fee</t>
    <phoneticPr fontId="5" type="noConversion"/>
  </si>
  <si>
    <t>Facilitator</t>
    <phoneticPr fontId="5" type="noConversion"/>
  </si>
  <si>
    <t>Financial Filing</t>
    <phoneticPr fontId="5" type="noConversion"/>
  </si>
  <si>
    <t>Intern</t>
    <phoneticPr fontId="5" type="noConversion"/>
  </si>
  <si>
    <t xml:space="preserve">HO CME </t>
    <phoneticPr fontId="5" type="noConversion"/>
  </si>
  <si>
    <t>Legislative</t>
    <phoneticPr fontId="5" type="noConversion"/>
  </si>
  <si>
    <t>Meetings</t>
    <phoneticPr fontId="5" type="noConversion"/>
  </si>
  <si>
    <t>Miscellanous</t>
    <phoneticPr fontId="5" type="noConversion"/>
  </si>
  <si>
    <t>NW Health Foundation</t>
    <phoneticPr fontId="5" type="noConversion"/>
  </si>
  <si>
    <t>Postage and Delivery</t>
    <phoneticPr fontId="5" type="noConversion"/>
  </si>
  <si>
    <t>Printing</t>
    <phoneticPr fontId="5" type="noConversion"/>
  </si>
  <si>
    <t>Supplies</t>
    <phoneticPr fontId="5" type="noConversion"/>
  </si>
  <si>
    <t>Training</t>
    <phoneticPr fontId="5" type="noConversion"/>
  </si>
  <si>
    <t>Travel Expenses</t>
    <phoneticPr fontId="5" type="noConversion"/>
  </si>
  <si>
    <t>SACCHO</t>
    <phoneticPr fontId="5" type="noConversion"/>
  </si>
  <si>
    <t>State Travel</t>
    <phoneticPr fontId="5" type="noConversion"/>
  </si>
  <si>
    <t>Web Development</t>
    <phoneticPr fontId="5" type="noConversion"/>
  </si>
  <si>
    <t>Workforce Development</t>
    <phoneticPr fontId="5" type="noConversion"/>
  </si>
  <si>
    <t>NWHF</t>
    <phoneticPr fontId="5" type="noConversion"/>
  </si>
  <si>
    <t>Restricted Reserves</t>
    <phoneticPr fontId="5" type="noConversion"/>
  </si>
  <si>
    <t>$300,000**</t>
    <phoneticPr fontId="5" type="noConversion"/>
  </si>
  <si>
    <t>** CLHO Restricted Reserves should only be used for budget items approved of the CLHO Board of Directors</t>
    <phoneticPr fontId="5" type="noConversion"/>
  </si>
  <si>
    <t>* CLHO Beginning balance is an estimate depending on final end of fiscal year 2012-13 budget reconcile</t>
    <phoneticPr fontId="5" type="noConversion"/>
  </si>
  <si>
    <t>Income</t>
  </si>
  <si>
    <t>CLEHS</t>
  </si>
  <si>
    <t>County Dues</t>
  </si>
  <si>
    <t>CLEHS Dues</t>
  </si>
  <si>
    <t>Total Income</t>
  </si>
  <si>
    <t>Expenses</t>
  </si>
  <si>
    <t>Total Expenses</t>
  </si>
  <si>
    <t>Restricted Funding Classes in the CLHO Budget</t>
    <phoneticPr fontId="5" type="noConversion"/>
  </si>
  <si>
    <t>Beginning Balance (for each funding class)</t>
    <phoneticPr fontId="5" type="noConversion"/>
  </si>
  <si>
    <t>$41,000 *</t>
    <phoneticPr fontId="5" type="noConversion"/>
  </si>
  <si>
    <t>CLHO Budget</t>
    <phoneticPr fontId="5" type="noConversion"/>
  </si>
  <si>
    <t>APPROVED CLHO 2013-14 Budget</t>
  </si>
  <si>
    <t>Line Items Overview</t>
  </si>
  <si>
    <t>Bookkeeper</t>
  </si>
  <si>
    <t xml:space="preserve">Over the years the CLHO Budget has grown in complexity with grant tracking and multiple funding streams. This bookkeeper line item allows us the professional help to keep our finances in line. </t>
  </si>
  <si>
    <t>We have traditionally underspent in this line item. We have found a person to help us and will be using this money moving forward</t>
  </si>
  <si>
    <t>Contracted Services</t>
  </si>
  <si>
    <t xml:space="preserve">We contract with AOC for our CLHO staff.  The ED and PM costs are the full costs associated with the personnel - benefits, taxes, and salary. </t>
  </si>
  <si>
    <t>Corporation Fee</t>
  </si>
  <si>
    <t>Our registration with the Secretary of State as a non-profit.</t>
  </si>
  <si>
    <t>Facilitator</t>
  </si>
  <si>
    <t xml:space="preserve">We have a line-itme for a facilitator if we need one. </t>
  </si>
  <si>
    <t>Explaination of use</t>
  </si>
  <si>
    <t>Proposed Changes</t>
  </si>
  <si>
    <t>no change</t>
  </si>
  <si>
    <t>Self-explanatory</t>
  </si>
  <si>
    <t xml:space="preserve">Legislative </t>
  </si>
  <si>
    <t xml:space="preserve">These funds are spend during the longer session to help support staff travel to Salem, additional printing of materials, lobby days, trainings on lobbying and meals associated with having our meetings in Salem. </t>
  </si>
  <si>
    <t>Meetings</t>
  </si>
  <si>
    <t xml:space="preserve">The costs for meetings used to be very high when we bought coffees, teas and lunches for all of our CLHO meetings.  The history was that this was part of the contract with the Public Health Division for supporting meetings. However, those funds cannot be used for food and we stopped providing. </t>
  </si>
  <si>
    <t xml:space="preserve">Decrease to reflect less support for meetings. </t>
  </si>
  <si>
    <t>Postage and delivery</t>
  </si>
  <si>
    <t>Mostly for mailing dues invoices</t>
  </si>
  <si>
    <t xml:space="preserve">Printing </t>
  </si>
  <si>
    <t xml:space="preserve">Decreased due to the fact that most of our printing will be for training, or a meeting and we have significantly reduced printing for our monthly meetings. </t>
  </si>
  <si>
    <t>Supplies</t>
  </si>
  <si>
    <t>Training</t>
  </si>
  <si>
    <t>Travel Expenses</t>
  </si>
  <si>
    <t>Web Development</t>
  </si>
  <si>
    <t>Workforce Development</t>
  </si>
  <si>
    <t>Training for LHD personnel</t>
  </si>
  <si>
    <t xml:space="preserve">We support the OPHA Annual Confernece and a yearly retreat with this line-item. </t>
  </si>
  <si>
    <t>Professional Services</t>
  </si>
  <si>
    <t>U of Washington Grant*</t>
  </si>
  <si>
    <t>* University of Washington Grant will be decided by late June. If we do not received support the proposal is to backfill Program Manager with reserves</t>
  </si>
  <si>
    <t>Reserves**</t>
  </si>
  <si>
    <t xml:space="preserve">** For professional services like research, legal, lobbying, and contract work on immunizations </t>
  </si>
  <si>
    <t>APPROVED 2014-15 Budget (Updated 11/19)</t>
  </si>
  <si>
    <r>
      <t>Workforce Development</t>
    </r>
    <r>
      <rPr>
        <sz val="10"/>
        <rFont val="Verdana"/>
      </rPr>
      <t>***</t>
    </r>
  </si>
  <si>
    <t>** Reserves will be used to fund the Professional Servcies and website line item (votes at  May and June meetings) &amp; CLHO Mentorship Program (vote November 19, 2014)</t>
  </si>
  <si>
    <t>*** Workforce Development includes Mentorship Proposal</t>
  </si>
  <si>
    <t>**** CLHO budget year ends May 31, 2014</t>
  </si>
  <si>
    <t>NPHII Grnat</t>
  </si>
  <si>
    <t>U of Washington Grant</t>
  </si>
  <si>
    <t xml:space="preserve">We can decide whether we need this or not but we have not traditionally used the whole $3,000. Only during years of internal restructuring and change. </t>
  </si>
  <si>
    <t>Short legislative session will need less investments.</t>
  </si>
  <si>
    <t>On-going web expenses per year will be $3600</t>
  </si>
  <si>
    <t>No change</t>
  </si>
  <si>
    <t>Mentorship Presenters/ Travel for New Admin</t>
  </si>
  <si>
    <t>Scholarship Program (50% match for registration fee)</t>
  </si>
  <si>
    <t xml:space="preserve">Consultant for Strategic Planning </t>
  </si>
  <si>
    <t>Communications</t>
  </si>
  <si>
    <t xml:space="preserve">2014-15 Approved </t>
  </si>
  <si>
    <t>Web Development approved June 14</t>
  </si>
  <si>
    <t>Mentorship Program Approved June 2014</t>
  </si>
  <si>
    <t xml:space="preserve">*Program Carry-over already approved by CLHO: </t>
  </si>
  <si>
    <t xml:space="preserve">**New Reserve Proposals: </t>
  </si>
  <si>
    <t>Program Manager</t>
  </si>
  <si>
    <t>Consultant**</t>
  </si>
  <si>
    <t>Communications**</t>
  </si>
  <si>
    <t>Training Scholarship**</t>
  </si>
  <si>
    <r>
      <t>Program Manager</t>
    </r>
    <r>
      <rPr>
        <sz val="10"/>
        <rFont val="Verdana"/>
      </rPr>
      <t>**</t>
    </r>
  </si>
  <si>
    <t>Mentorship Program* **</t>
  </si>
  <si>
    <t>Subtotal</t>
  </si>
  <si>
    <t>Reserves</t>
  </si>
  <si>
    <t>Program Approved Carry-Over*</t>
  </si>
  <si>
    <t>AOC</t>
  </si>
  <si>
    <t>The AOC line-item includes our contracct the services that we have negotiated with AOC to provide CLHO - a desk in the office during session, communications support, legal support and use of the building for meetings</t>
  </si>
  <si>
    <t>Executive Director</t>
  </si>
  <si>
    <t>CLHO staff</t>
  </si>
  <si>
    <t>Estimates changes put in 5% for health care, OPE increases and admin increases</t>
  </si>
  <si>
    <t>Estimated changes include a 5% increase for health care (using reserves to pay for roughly 20% of the position)</t>
  </si>
  <si>
    <t>State includes travel around Oregon and SACCHO includes yearly travel to national conferences</t>
  </si>
  <si>
    <t>Mentorship Program</t>
  </si>
  <si>
    <t>Approved in 2014 CLHO has a mentorship program with 20 mentors and mentees. B</t>
  </si>
  <si>
    <t>Using more reserves to increase the number of participants during 2015-16.</t>
  </si>
  <si>
    <t>CLHO budget committee proposed using reserves for other priorities</t>
  </si>
  <si>
    <t>Pays for our yearly subscription for GoToWebinar</t>
  </si>
  <si>
    <t>2015-16 Budget</t>
  </si>
  <si>
    <t>2015-16 Approved</t>
  </si>
  <si>
    <t>2016-17 DRAFT</t>
  </si>
  <si>
    <t>PH Modernization Grant</t>
  </si>
  <si>
    <t>2016-17 Changes explained</t>
  </si>
  <si>
    <t>estimated dues</t>
  </si>
  <si>
    <t>two-year contract</t>
  </si>
  <si>
    <t>?</t>
  </si>
  <si>
    <t>two-year grant (2014-16)</t>
  </si>
  <si>
    <t>5% increase esti</t>
  </si>
  <si>
    <t>Admin</t>
  </si>
  <si>
    <t>estimated - not yet negotiated</t>
  </si>
  <si>
    <t>5% increase est</t>
  </si>
  <si>
    <r>
      <rPr>
        <sz val="10"/>
        <rFont val="Verdana"/>
      </rPr>
      <t>Contracted Services</t>
    </r>
    <r>
      <rPr>
        <sz val="10"/>
        <rFont val="Verdana"/>
      </rPr>
      <t xml:space="preserve"> Personel Costs</t>
    </r>
    <r>
      <rPr>
        <sz val="10"/>
        <rFont val="Verdana"/>
      </rPr>
      <t xml:space="preserve"> </t>
    </r>
  </si>
  <si>
    <t>Cell Phone</t>
  </si>
  <si>
    <t>consistent</t>
  </si>
  <si>
    <t>PH Modernization Contractor</t>
  </si>
  <si>
    <t>Rent</t>
  </si>
  <si>
    <t>Utilities</t>
  </si>
  <si>
    <t>2015-16 Amended</t>
  </si>
  <si>
    <t>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</si>
</sst>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44" formatCode="_-&quot;$&quot;* #,##0.00_-;\-&quot;$&quot;* #,##0.00_-;_-&quot;$&quot;* &quot;-&quot;??_-;_-@_-"/>
    <numFmt numFmtId="164" formatCode="&quot;$&quot;#,##0.00_);[Red]\(&quot;$&quot;#,##0.00\)"/>
    <numFmt numFmtId="165" formatCode="&quot;$&quot;#,##0.00;[Red]&quot;$&quot;#,##0.00"/>
    <numFmt numFmtId="166" formatCode="&quot;$&quot;#,##0"/>
    <numFmt numFmtId="167" formatCode="_-[$$-409]* #,##0.00_ ;_-[$$-409]* \-#,##0.00\ ;_-[$$-409]* &quot;-&quot;??_ ;_-@_ "/>
  </numFmts>
  <fonts count="15" x14ac:knownFonts="1">
    <font>
      <sz val="10"/>
      <name val="Verdana"/>
    </font>
    <font>
      <b/>
      <sz val="10"/>
      <name val="Verdana"/>
    </font>
    <font>
      <sz val="10"/>
      <name val="Verdana"/>
    </font>
    <font>
      <b/>
      <sz val="10"/>
      <name val="Verdana"/>
    </font>
    <font>
      <sz val="10"/>
      <name val="Verdana"/>
    </font>
    <font>
      <sz val="8"/>
      <name val="Verdana"/>
    </font>
    <font>
      <b/>
      <sz val="14"/>
      <name val="Verdana"/>
    </font>
    <font>
      <sz val="10"/>
      <name val="Verdana"/>
    </font>
    <font>
      <b/>
      <sz val="8"/>
      <name val="Verdana"/>
    </font>
    <font>
      <sz val="14"/>
      <name val="Verdana"/>
    </font>
    <font>
      <sz val="10"/>
      <name val="Verdana"/>
    </font>
    <font>
      <sz val="10"/>
      <color indexed="10"/>
      <name val="Verdana"/>
    </font>
    <font>
      <sz val="10"/>
      <name val="Verdana"/>
    </font>
    <font>
      <u/>
      <sz val="10"/>
      <color theme="10"/>
      <name val="Verdana"/>
    </font>
    <font>
      <u/>
      <sz val="10"/>
      <color theme="11"/>
      <name val="Verdana"/>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6">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4"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77">
    <xf numFmtId="0" fontId="0" fillId="0" borderId="0" xfId="0"/>
    <xf numFmtId="0" fontId="0" fillId="0" borderId="1" xfId="0" applyBorder="1"/>
    <xf numFmtId="14" fontId="8" fillId="0" borderId="1" xfId="0" applyNumberFormat="1" applyFont="1" applyFill="1" applyBorder="1" applyAlignment="1">
      <alignment horizontal="left"/>
    </xf>
    <xf numFmtId="0" fontId="1" fillId="0" borderId="1" xfId="0" applyFont="1" applyFill="1" applyBorder="1"/>
    <xf numFmtId="0" fontId="2" fillId="0" borderId="1" xfId="0" applyFont="1" applyFill="1" applyBorder="1"/>
    <xf numFmtId="166" fontId="3" fillId="0" borderId="1" xfId="0" applyNumberFormat="1" applyFont="1" applyFill="1" applyBorder="1"/>
    <xf numFmtId="166" fontId="4" fillId="0" borderId="1" xfId="0" applyNumberFormat="1" applyFont="1" applyFill="1" applyBorder="1"/>
    <xf numFmtId="0" fontId="4" fillId="0" borderId="1" xfId="0" applyFont="1" applyFill="1" applyBorder="1"/>
    <xf numFmtId="0" fontId="6" fillId="0" borderId="1" xfId="0" applyFont="1" applyFill="1" applyBorder="1"/>
    <xf numFmtId="0" fontId="7" fillId="0" borderId="1" xfId="0" applyFont="1" applyFill="1" applyBorder="1"/>
    <xf numFmtId="166" fontId="7" fillId="0" borderId="1" xfId="0" applyNumberFormat="1" applyFont="1" applyFill="1" applyBorder="1"/>
    <xf numFmtId="0" fontId="9" fillId="0" borderId="1" xfId="0" applyFont="1" applyFill="1" applyBorder="1"/>
    <xf numFmtId="0" fontId="10" fillId="0" borderId="1" xfId="0" applyFont="1" applyFill="1" applyBorder="1"/>
    <xf numFmtId="166" fontId="10" fillId="0" borderId="1" xfId="0" applyNumberFormat="1" applyFont="1" applyFill="1" applyBorder="1"/>
    <xf numFmtId="166" fontId="10" fillId="0" borderId="0" xfId="0" applyNumberFormat="1" applyFont="1" applyFill="1"/>
    <xf numFmtId="0" fontId="6" fillId="0" borderId="0" xfId="0" applyFont="1" applyAlignment="1">
      <alignment horizontal="left"/>
    </xf>
    <xf numFmtId="165" fontId="7" fillId="0" borderId="0" xfId="0" applyNumberFormat="1" applyFont="1"/>
    <xf numFmtId="0" fontId="7" fillId="0" borderId="0" xfId="0" applyFont="1"/>
    <xf numFmtId="0" fontId="6" fillId="0" borderId="1" xfId="0" applyFont="1" applyBorder="1" applyAlignment="1">
      <alignment horizontal="left"/>
    </xf>
    <xf numFmtId="165" fontId="7" fillId="0" borderId="1" xfId="0" applyNumberFormat="1" applyFont="1" applyBorder="1"/>
    <xf numFmtId="0" fontId="7" fillId="0" borderId="1" xfId="0" applyFont="1" applyBorder="1"/>
    <xf numFmtId="165" fontId="7" fillId="0" borderId="1" xfId="0" applyNumberFormat="1" applyFont="1" applyBorder="1" applyAlignment="1">
      <alignment horizontal="center"/>
    </xf>
    <xf numFmtId="3" fontId="7" fillId="0" borderId="1" xfId="0" applyNumberFormat="1" applyFont="1" applyBorder="1"/>
    <xf numFmtId="164" fontId="7" fillId="0" borderId="1" xfId="0" applyNumberFormat="1" applyFont="1" applyBorder="1"/>
    <xf numFmtId="0" fontId="6" fillId="0" borderId="1" xfId="0" applyFont="1" applyBorder="1"/>
    <xf numFmtId="0" fontId="7" fillId="0" borderId="1" xfId="0" applyFont="1" applyBorder="1" applyAlignment="1">
      <alignment wrapText="1"/>
    </xf>
    <xf numFmtId="165" fontId="1" fillId="0" borderId="1" xfId="0" applyNumberFormat="1" applyFont="1" applyBorder="1" applyAlignment="1">
      <alignment horizontal="center" wrapText="1"/>
    </xf>
    <xf numFmtId="165" fontId="1" fillId="0" borderId="1" xfId="0" applyNumberFormat="1" applyFont="1" applyFill="1" applyBorder="1" applyAlignment="1">
      <alignment horizontal="center" wrapText="1"/>
    </xf>
    <xf numFmtId="0" fontId="2" fillId="0" borderId="1" xfId="0" applyFont="1" applyBorder="1"/>
    <xf numFmtId="166" fontId="2" fillId="0" borderId="1" xfId="0" applyNumberFormat="1" applyFont="1" applyBorder="1"/>
    <xf numFmtId="0" fontId="11" fillId="0" borderId="1" xfId="0" applyFont="1" applyBorder="1"/>
    <xf numFmtId="166" fontId="12" fillId="0" borderId="1" xfId="0" applyNumberFormat="1" applyFont="1" applyBorder="1"/>
    <xf numFmtId="0" fontId="12" fillId="0" borderId="1" xfId="0" applyFont="1" applyBorder="1"/>
    <xf numFmtId="166" fontId="7" fillId="0" borderId="1" xfId="0" applyNumberFormat="1" applyFont="1" applyBorder="1"/>
    <xf numFmtId="0" fontId="7" fillId="0" borderId="2" xfId="0" applyFont="1" applyBorder="1"/>
    <xf numFmtId="166" fontId="7" fillId="0" borderId="2" xfId="0" applyNumberFormat="1" applyFont="1" applyBorder="1"/>
    <xf numFmtId="166" fontId="7" fillId="0" borderId="3" xfId="0" applyNumberFormat="1" applyFont="1" applyFill="1" applyBorder="1"/>
    <xf numFmtId="0" fontId="7" fillId="0" borderId="0" xfId="0" applyFont="1" applyFill="1"/>
    <xf numFmtId="0" fontId="0" fillId="0" borderId="1" xfId="0" applyFont="1" applyBorder="1"/>
    <xf numFmtId="0" fontId="0" fillId="0" borderId="0" xfId="0" applyAlignment="1">
      <alignment wrapText="1"/>
    </xf>
    <xf numFmtId="0" fontId="0" fillId="0" borderId="2" xfId="0" applyFont="1" applyBorder="1"/>
    <xf numFmtId="0" fontId="1" fillId="0" borderId="1" xfId="0" applyFont="1" applyBorder="1" applyAlignment="1">
      <alignment horizontal="center" vertical="center" wrapText="1"/>
    </xf>
    <xf numFmtId="44" fontId="2" fillId="0" borderId="1" xfId="57" applyFont="1" applyBorder="1"/>
    <xf numFmtId="44" fontId="0" fillId="0" borderId="1" xfId="57" applyFont="1" applyBorder="1"/>
    <xf numFmtId="44" fontId="12" fillId="0" borderId="1" xfId="57" applyFont="1" applyBorder="1"/>
    <xf numFmtId="44" fontId="0" fillId="0" borderId="1" xfId="57" applyFont="1" applyFill="1" applyBorder="1"/>
    <xf numFmtId="0" fontId="0" fillId="0" borderId="1" xfId="0" applyFont="1" applyFill="1" applyBorder="1"/>
    <xf numFmtId="44" fontId="7" fillId="0" borderId="1" xfId="57" applyFont="1" applyFill="1" applyBorder="1"/>
    <xf numFmtId="44" fontId="7" fillId="0" borderId="1" xfId="57" applyFont="1" applyBorder="1"/>
    <xf numFmtId="0" fontId="0" fillId="0" borderId="8" xfId="0" applyBorder="1"/>
    <xf numFmtId="0" fontId="0" fillId="0" borderId="9" xfId="0" applyBorder="1"/>
    <xf numFmtId="0" fontId="0" fillId="0" borderId="10" xfId="0" applyBorder="1"/>
    <xf numFmtId="0" fontId="1" fillId="0" borderId="7" xfId="0" applyFont="1" applyBorder="1"/>
    <xf numFmtId="0" fontId="0" fillId="0" borderId="0" xfId="0" applyBorder="1"/>
    <xf numFmtId="0" fontId="0" fillId="0" borderId="11" xfId="0" applyBorder="1"/>
    <xf numFmtId="0" fontId="0" fillId="0" borderId="7" xfId="0" applyBorder="1"/>
    <xf numFmtId="6" fontId="0" fillId="0" borderId="11" xfId="0" applyNumberFormat="1" applyBorder="1"/>
    <xf numFmtId="0" fontId="0" fillId="0" borderId="0" xfId="0" applyBorder="1" applyAlignment="1">
      <alignment horizontal="left" wrapText="1"/>
    </xf>
    <xf numFmtId="4" fontId="0" fillId="0" borderId="11" xfId="0" applyNumberFormat="1" applyBorder="1"/>
    <xf numFmtId="3" fontId="0" fillId="0" borderId="11" xfId="0" applyNumberFormat="1" applyBorder="1"/>
    <xf numFmtId="0" fontId="0" fillId="0" borderId="12" xfId="0" applyBorder="1"/>
    <xf numFmtId="0" fontId="0" fillId="0" borderId="13" xfId="0" applyBorder="1"/>
    <xf numFmtId="0" fontId="0" fillId="0" borderId="14" xfId="0" applyBorder="1"/>
    <xf numFmtId="167" fontId="1" fillId="0" borderId="1" xfId="0" applyNumberFormat="1" applyFont="1" applyBorder="1" applyAlignment="1">
      <alignment horizontal="center" wrapText="1"/>
    </xf>
    <xf numFmtId="167" fontId="0" fillId="0" borderId="1" xfId="0" applyNumberFormat="1" applyFont="1" applyBorder="1" applyAlignment="1">
      <alignment horizontal="center" wrapText="1"/>
    </xf>
    <xf numFmtId="44" fontId="2" fillId="0" borderId="1" xfId="57" applyFont="1" applyFill="1" applyBorder="1"/>
    <xf numFmtId="44" fontId="10" fillId="0" borderId="1" xfId="57" applyFont="1" applyFill="1" applyBorder="1"/>
    <xf numFmtId="0" fontId="0" fillId="2" borderId="1" xfId="0" applyFont="1" applyFill="1" applyBorder="1"/>
    <xf numFmtId="0" fontId="7" fillId="2" borderId="1" xfId="0" applyFont="1" applyFill="1" applyBorder="1"/>
    <xf numFmtId="44" fontId="7" fillId="2" borderId="1" xfId="57" applyFont="1" applyFill="1" applyBorder="1"/>
    <xf numFmtId="44" fontId="0" fillId="2" borderId="1" xfId="57" applyFont="1" applyFill="1" applyBorder="1"/>
    <xf numFmtId="167" fontId="0" fillId="2" borderId="1" xfId="0" applyNumberFormat="1" applyFont="1" applyFill="1" applyBorder="1" applyAlignment="1">
      <alignment horizontal="center" wrapText="1"/>
    </xf>
    <xf numFmtId="0" fontId="0" fillId="2" borderId="1" xfId="0" applyFill="1" applyBorder="1"/>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alignment horizontal="left" wrapText="1"/>
    </xf>
  </cellXfs>
  <cellStyles count="76">
    <cellStyle name="Currency" xfId="5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view="pageLayout" workbookViewId="0">
      <selection activeCell="H21" sqref="H21"/>
    </sheetView>
  </sheetViews>
  <sheetFormatPr baseColWidth="10" defaultRowHeight="13" x14ac:dyDescent="0"/>
  <cols>
    <col min="2" max="2" width="3.5703125" customWidth="1"/>
    <col min="3" max="3" width="15.28515625" customWidth="1"/>
    <col min="5" max="5" width="8.5703125" customWidth="1"/>
    <col min="6" max="6" width="9.42578125" customWidth="1"/>
    <col min="7" max="7" width="8.5703125" customWidth="1"/>
    <col min="8" max="8" width="8.42578125" customWidth="1"/>
    <col min="9" max="9" width="9.140625" customWidth="1"/>
  </cols>
  <sheetData>
    <row r="1" spans="1:10" ht="18">
      <c r="A1" s="15" t="s">
        <v>51</v>
      </c>
      <c r="B1" s="15"/>
      <c r="C1" s="15"/>
      <c r="D1" s="16"/>
      <c r="E1" s="16"/>
      <c r="F1" s="16"/>
      <c r="G1" s="16"/>
      <c r="H1" s="17"/>
      <c r="I1" s="17"/>
      <c r="J1" s="17"/>
    </row>
    <row r="2" spans="1:10" ht="18">
      <c r="A2" s="18"/>
      <c r="B2" s="18"/>
      <c r="C2" s="18"/>
      <c r="D2" s="19" t="s">
        <v>47</v>
      </c>
      <c r="E2" s="19"/>
      <c r="F2" s="19"/>
      <c r="G2" s="19"/>
      <c r="H2" s="20"/>
      <c r="I2" s="20"/>
      <c r="J2" s="20"/>
    </row>
    <row r="3" spans="1:10" ht="18">
      <c r="A3" s="18"/>
      <c r="B3" s="18"/>
      <c r="C3" s="18"/>
      <c r="D3" s="19"/>
      <c r="E3" s="19"/>
      <c r="F3" s="19"/>
      <c r="G3" s="19"/>
      <c r="H3" s="20"/>
      <c r="I3" s="20"/>
      <c r="J3" s="20"/>
    </row>
    <row r="4" spans="1:10">
      <c r="A4" s="20" t="s">
        <v>48</v>
      </c>
      <c r="B4" s="20"/>
      <c r="C4" s="20"/>
      <c r="D4" s="21" t="s">
        <v>49</v>
      </c>
      <c r="E4" s="19">
        <v>3885.83</v>
      </c>
      <c r="F4" s="19">
        <v>13490.75</v>
      </c>
      <c r="G4" s="19">
        <v>0</v>
      </c>
      <c r="H4" s="22">
        <v>0</v>
      </c>
      <c r="I4" s="23">
        <v>1283.28</v>
      </c>
      <c r="J4" s="20"/>
    </row>
    <row r="5" spans="1:10" ht="40">
      <c r="A5" s="24" t="s">
        <v>40</v>
      </c>
      <c r="B5" s="25"/>
      <c r="C5" s="25"/>
      <c r="D5" s="26" t="s">
        <v>50</v>
      </c>
      <c r="E5" s="26" t="s">
        <v>41</v>
      </c>
      <c r="F5" s="26" t="s">
        <v>0</v>
      </c>
      <c r="G5" s="26" t="s">
        <v>1</v>
      </c>
      <c r="H5" s="27" t="s">
        <v>2</v>
      </c>
      <c r="I5" s="27" t="s">
        <v>35</v>
      </c>
      <c r="J5" s="27" t="s">
        <v>3</v>
      </c>
    </row>
    <row r="6" spans="1:10">
      <c r="A6" s="28"/>
      <c r="B6" s="28" t="s">
        <v>42</v>
      </c>
      <c r="C6" s="28"/>
      <c r="D6" s="29">
        <v>185709</v>
      </c>
      <c r="E6" s="29"/>
      <c r="F6" s="29"/>
      <c r="G6" s="29"/>
      <c r="H6" s="29"/>
      <c r="I6" s="29"/>
      <c r="J6" s="29"/>
    </row>
    <row r="7" spans="1:10">
      <c r="A7" s="28"/>
      <c r="B7" s="28" t="s">
        <v>4</v>
      </c>
      <c r="C7" s="28"/>
      <c r="D7" s="29">
        <v>8500</v>
      </c>
      <c r="E7" s="29"/>
      <c r="F7" s="29"/>
      <c r="G7" s="29"/>
      <c r="H7" s="29"/>
      <c r="I7" s="29"/>
      <c r="J7" s="29"/>
    </row>
    <row r="8" spans="1:10">
      <c r="A8" s="28"/>
      <c r="B8" s="28" t="s">
        <v>43</v>
      </c>
      <c r="C8" s="28"/>
      <c r="D8" s="29">
        <v>0</v>
      </c>
      <c r="E8" s="29">
        <v>300</v>
      </c>
      <c r="F8" s="29"/>
      <c r="G8" s="29"/>
      <c r="H8" s="29"/>
      <c r="I8" s="29"/>
      <c r="J8" s="29"/>
    </row>
    <row r="9" spans="1:10">
      <c r="A9" s="28"/>
      <c r="B9" s="28" t="s">
        <v>5</v>
      </c>
      <c r="C9" s="30"/>
      <c r="D9" s="31">
        <v>1000</v>
      </c>
      <c r="E9" s="31"/>
      <c r="F9" s="31"/>
      <c r="G9" s="31"/>
      <c r="H9" s="31"/>
      <c r="I9" s="31"/>
      <c r="J9" s="31"/>
    </row>
    <row r="10" spans="1:10">
      <c r="A10" s="32"/>
      <c r="B10" s="32" t="s">
        <v>6</v>
      </c>
      <c r="C10" s="30"/>
      <c r="D10" s="31"/>
      <c r="E10" s="31"/>
      <c r="F10" s="31"/>
      <c r="G10" s="31"/>
      <c r="H10" s="31">
        <v>32500</v>
      </c>
      <c r="I10" s="31"/>
      <c r="J10" s="31"/>
    </row>
    <row r="11" spans="1:10">
      <c r="A11" s="32"/>
      <c r="B11" s="32" t="s">
        <v>7</v>
      </c>
      <c r="C11" s="30"/>
      <c r="D11" s="31"/>
      <c r="E11" s="31"/>
      <c r="F11" s="31"/>
      <c r="G11" s="31"/>
      <c r="H11" s="31">
        <v>20833</v>
      </c>
      <c r="I11" s="31"/>
      <c r="J11" s="31"/>
    </row>
    <row r="12" spans="1:10">
      <c r="A12" s="32"/>
      <c r="B12" s="32" t="s">
        <v>8</v>
      </c>
      <c r="C12" s="30"/>
      <c r="D12" s="31"/>
      <c r="E12" s="31"/>
      <c r="F12" s="31"/>
      <c r="G12" s="31"/>
      <c r="H12" s="31"/>
      <c r="I12" s="31"/>
      <c r="J12" s="31"/>
    </row>
    <row r="13" spans="1:10">
      <c r="A13" s="32"/>
      <c r="B13" s="32" t="s">
        <v>9</v>
      </c>
      <c r="C13" s="30"/>
      <c r="D13" s="31"/>
      <c r="E13" s="31"/>
      <c r="F13" s="31"/>
      <c r="G13" s="31">
        <v>2000</v>
      </c>
      <c r="H13" s="31"/>
      <c r="I13" s="31"/>
      <c r="J13" s="31"/>
    </row>
    <row r="14" spans="1:10" ht="18">
      <c r="A14" s="8" t="s">
        <v>44</v>
      </c>
      <c r="B14" s="9"/>
      <c r="C14" s="9"/>
      <c r="D14" s="10">
        <f>SUM(D6:D9)</f>
        <v>195209</v>
      </c>
      <c r="E14" s="10">
        <f>SUM(E8:E9)</f>
        <v>300</v>
      </c>
      <c r="F14" s="10">
        <f>SUM(F6:F9)</f>
        <v>0</v>
      </c>
      <c r="G14" s="10">
        <f>SUM(G6:G13)</f>
        <v>2000</v>
      </c>
      <c r="H14" s="10">
        <f>SUM(H6:H13)</f>
        <v>53333</v>
      </c>
      <c r="I14" s="37"/>
      <c r="J14" s="10">
        <f>D14+E14+F14+G14+H14+N14</f>
        <v>250842</v>
      </c>
    </row>
    <row r="15" spans="1:10">
      <c r="A15" s="9"/>
      <c r="B15" s="9"/>
      <c r="C15" s="9"/>
      <c r="D15" s="10"/>
      <c r="E15" s="10"/>
      <c r="F15" s="10"/>
      <c r="G15" s="10"/>
      <c r="H15" s="10"/>
      <c r="I15" s="10"/>
      <c r="J15" s="33"/>
    </row>
    <row r="16" spans="1:10">
      <c r="A16" s="20"/>
      <c r="B16" s="20"/>
      <c r="C16" s="20"/>
      <c r="D16" s="33"/>
      <c r="E16" s="33"/>
      <c r="F16" s="33"/>
      <c r="G16" s="33"/>
      <c r="H16" s="33"/>
      <c r="I16" s="33"/>
      <c r="J16" s="33"/>
    </row>
    <row r="17" spans="1:10" ht="18">
      <c r="A17" s="24" t="s">
        <v>45</v>
      </c>
      <c r="B17" s="20"/>
      <c r="C17" s="20"/>
      <c r="D17" s="33"/>
      <c r="E17" s="33"/>
      <c r="F17" s="33"/>
      <c r="G17" s="33"/>
      <c r="H17" s="33"/>
      <c r="I17" s="33"/>
      <c r="J17" s="33"/>
    </row>
    <row r="18" spans="1:10">
      <c r="A18" s="20"/>
      <c r="B18" s="20" t="s">
        <v>10</v>
      </c>
      <c r="C18" s="20"/>
      <c r="D18" s="33">
        <v>2000</v>
      </c>
      <c r="E18" s="33"/>
      <c r="F18" s="33"/>
      <c r="G18" s="33"/>
      <c r="H18" s="33"/>
      <c r="I18" s="33"/>
      <c r="J18" s="33">
        <f t="shared" ref="J18:J33" si="0">D18+E18+F18+G18+H18+N18</f>
        <v>2000</v>
      </c>
    </row>
    <row r="19" spans="1:10">
      <c r="A19" s="20"/>
      <c r="B19" s="20" t="s">
        <v>11</v>
      </c>
      <c r="C19" s="20"/>
      <c r="D19" s="33"/>
      <c r="E19" s="33"/>
      <c r="F19" s="33"/>
      <c r="G19" s="33"/>
      <c r="H19" s="33"/>
      <c r="I19" s="33"/>
      <c r="J19" s="33">
        <f t="shared" si="0"/>
        <v>0</v>
      </c>
    </row>
    <row r="20" spans="1:10">
      <c r="A20" s="20"/>
      <c r="B20" s="20" t="s">
        <v>12</v>
      </c>
      <c r="C20" s="20"/>
      <c r="D20" s="33"/>
      <c r="E20" s="33">
        <v>300</v>
      </c>
      <c r="F20" s="33"/>
      <c r="G20" s="33"/>
      <c r="H20" s="33"/>
      <c r="I20" s="33"/>
      <c r="J20" s="33">
        <f t="shared" si="0"/>
        <v>300</v>
      </c>
    </row>
    <row r="21" spans="1:10">
      <c r="A21" s="20"/>
      <c r="B21" s="20" t="s">
        <v>13</v>
      </c>
      <c r="C21" s="20"/>
      <c r="D21" s="33"/>
      <c r="E21" s="33"/>
      <c r="F21" s="33"/>
      <c r="G21" s="33"/>
      <c r="H21" s="33"/>
      <c r="I21" s="33"/>
      <c r="J21" s="33">
        <f t="shared" si="0"/>
        <v>0</v>
      </c>
    </row>
    <row r="22" spans="1:10">
      <c r="A22" s="20"/>
      <c r="B22" s="20"/>
      <c r="C22" s="20" t="s">
        <v>14</v>
      </c>
      <c r="D22" s="33">
        <v>104000</v>
      </c>
      <c r="E22" s="33"/>
      <c r="F22" s="33"/>
      <c r="G22" s="33"/>
      <c r="H22" s="33">
        <v>5000</v>
      </c>
      <c r="I22" s="33"/>
      <c r="J22" s="33">
        <f t="shared" si="0"/>
        <v>109000</v>
      </c>
    </row>
    <row r="23" spans="1:10">
      <c r="A23" s="20"/>
      <c r="B23" s="20"/>
      <c r="C23" s="20" t="s">
        <v>15</v>
      </c>
      <c r="D23" s="33">
        <v>16986.45</v>
      </c>
      <c r="E23" s="33"/>
      <c r="F23" s="33"/>
      <c r="G23" s="33"/>
      <c r="H23" s="33"/>
      <c r="I23" s="33"/>
      <c r="J23" s="33">
        <f t="shared" si="0"/>
        <v>16986.45</v>
      </c>
    </row>
    <row r="24" spans="1:10">
      <c r="A24" s="20"/>
      <c r="B24" s="20"/>
      <c r="C24" s="20" t="s">
        <v>16</v>
      </c>
      <c r="D24" s="33">
        <v>30323</v>
      </c>
      <c r="E24" s="33"/>
      <c r="F24" s="33"/>
      <c r="G24" s="33"/>
      <c r="H24" s="33">
        <v>28333</v>
      </c>
      <c r="I24" s="33"/>
      <c r="J24" s="33">
        <f t="shared" si="0"/>
        <v>58656</v>
      </c>
    </row>
    <row r="25" spans="1:10">
      <c r="A25" s="20"/>
      <c r="B25" s="20" t="s">
        <v>17</v>
      </c>
      <c r="C25" s="20"/>
      <c r="D25" s="33">
        <v>50</v>
      </c>
      <c r="E25" s="33"/>
      <c r="F25" s="33"/>
      <c r="G25" s="33"/>
      <c r="H25" s="33"/>
      <c r="I25" s="33"/>
      <c r="J25" s="33">
        <f t="shared" si="0"/>
        <v>50</v>
      </c>
    </row>
    <row r="26" spans="1:10">
      <c r="A26" s="20"/>
      <c r="B26" s="20" t="s">
        <v>18</v>
      </c>
      <c r="C26" s="20"/>
      <c r="D26" s="33">
        <v>5000</v>
      </c>
      <c r="E26" s="33"/>
      <c r="F26" s="33"/>
      <c r="G26" s="33"/>
      <c r="H26" s="33"/>
      <c r="I26" s="33"/>
      <c r="J26" s="33">
        <f t="shared" si="0"/>
        <v>5000</v>
      </c>
    </row>
    <row r="27" spans="1:10">
      <c r="A27" s="20"/>
      <c r="B27" s="20" t="s">
        <v>19</v>
      </c>
      <c r="C27" s="20"/>
      <c r="D27" s="33">
        <v>1200</v>
      </c>
      <c r="E27" s="33"/>
      <c r="F27" s="33"/>
      <c r="G27" s="33"/>
      <c r="H27" s="33"/>
      <c r="I27" s="33"/>
      <c r="J27" s="33">
        <f t="shared" si="0"/>
        <v>1200</v>
      </c>
    </row>
    <row r="28" spans="1:10">
      <c r="A28" s="20"/>
      <c r="B28" s="20" t="s">
        <v>20</v>
      </c>
      <c r="C28" s="20"/>
      <c r="D28" s="33">
        <v>2000</v>
      </c>
      <c r="E28" s="33"/>
      <c r="F28" s="33"/>
      <c r="G28" s="33"/>
      <c r="H28" s="33"/>
      <c r="I28" s="33"/>
      <c r="J28" s="33">
        <f t="shared" si="0"/>
        <v>2000</v>
      </c>
    </row>
    <row r="29" spans="1:10">
      <c r="A29" s="20"/>
      <c r="B29" s="20" t="s">
        <v>21</v>
      </c>
      <c r="C29" s="20"/>
      <c r="D29" s="33">
        <v>0</v>
      </c>
      <c r="E29" s="33"/>
      <c r="F29" s="33"/>
      <c r="G29" s="33">
        <v>2000</v>
      </c>
      <c r="H29" s="33"/>
      <c r="I29" s="33"/>
      <c r="J29" s="33">
        <f t="shared" si="0"/>
        <v>2000</v>
      </c>
    </row>
    <row r="30" spans="1:10">
      <c r="A30" s="20"/>
      <c r="B30" s="20" t="s">
        <v>22</v>
      </c>
      <c r="C30" s="20"/>
      <c r="D30" s="33">
        <v>10000</v>
      </c>
      <c r="E30" s="33"/>
      <c r="F30" s="33"/>
      <c r="G30" s="33"/>
      <c r="H30" s="33"/>
      <c r="I30" s="33"/>
      <c r="J30" s="33">
        <f t="shared" si="0"/>
        <v>10000</v>
      </c>
    </row>
    <row r="31" spans="1:10">
      <c r="A31" s="20"/>
      <c r="B31" s="20" t="s">
        <v>23</v>
      </c>
      <c r="C31" s="20"/>
      <c r="D31" s="33">
        <v>3000</v>
      </c>
      <c r="E31" s="33"/>
      <c r="F31" s="33"/>
      <c r="G31" s="33"/>
      <c r="H31" s="33"/>
      <c r="I31" s="33"/>
      <c r="J31" s="33">
        <f t="shared" si="0"/>
        <v>3000</v>
      </c>
    </row>
    <row r="32" spans="1:10">
      <c r="A32" s="20"/>
      <c r="B32" s="20" t="s">
        <v>24</v>
      </c>
      <c r="C32" s="20"/>
      <c r="D32" s="33">
        <v>100</v>
      </c>
      <c r="E32" s="33"/>
      <c r="F32" s="33"/>
      <c r="G32" s="33"/>
      <c r="H32" s="33"/>
      <c r="I32" s="33"/>
      <c r="J32" s="33">
        <f t="shared" si="0"/>
        <v>100</v>
      </c>
    </row>
    <row r="33" spans="1:10">
      <c r="A33" s="20"/>
      <c r="B33" s="20" t="s">
        <v>25</v>
      </c>
      <c r="C33" s="20"/>
      <c r="D33" s="33">
        <v>0</v>
      </c>
      <c r="E33" s="33"/>
      <c r="F33" s="33"/>
      <c r="G33" s="33"/>
      <c r="H33" s="33"/>
      <c r="I33" s="33"/>
      <c r="J33" s="33">
        <f t="shared" si="0"/>
        <v>0</v>
      </c>
    </row>
    <row r="34" spans="1:10">
      <c r="A34" s="20"/>
      <c r="B34" s="20" t="s">
        <v>26</v>
      </c>
      <c r="C34" s="20"/>
      <c r="D34" s="33">
        <v>50</v>
      </c>
      <c r="E34" s="33"/>
      <c r="F34" s="33"/>
      <c r="G34" s="33"/>
      <c r="H34" s="17"/>
      <c r="I34" s="33"/>
      <c r="J34" s="33">
        <f>D34+E34+F34+G34+H34</f>
        <v>50</v>
      </c>
    </row>
    <row r="35" spans="1:10">
      <c r="A35" s="20"/>
      <c r="B35" s="20" t="s">
        <v>27</v>
      </c>
      <c r="C35" s="20"/>
      <c r="D35" s="33">
        <v>1000</v>
      </c>
      <c r="E35" s="33"/>
      <c r="F35" s="33"/>
      <c r="G35" s="33"/>
      <c r="H35" s="33">
        <v>500</v>
      </c>
      <c r="I35" s="33"/>
      <c r="J35" s="33">
        <f>D35+E35+F35+G35+H35</f>
        <v>1500</v>
      </c>
    </row>
    <row r="36" spans="1:10">
      <c r="A36" s="34"/>
      <c r="B36" s="34" t="s">
        <v>28</v>
      </c>
      <c r="C36" s="34"/>
      <c r="D36" s="35">
        <v>0</v>
      </c>
      <c r="E36" s="35"/>
      <c r="F36" s="35"/>
      <c r="G36" s="35"/>
      <c r="H36" s="35">
        <v>1000</v>
      </c>
      <c r="I36" s="35"/>
      <c r="J36" s="33">
        <f>D36+E36+F36+G36+H36</f>
        <v>1000</v>
      </c>
    </row>
    <row r="37" spans="1:10">
      <c r="A37" s="20"/>
      <c r="B37" s="20" t="s">
        <v>29</v>
      </c>
      <c r="C37" s="20"/>
      <c r="D37" s="33">
        <v>0</v>
      </c>
      <c r="E37" s="33"/>
      <c r="F37" s="33"/>
      <c r="G37" s="33"/>
      <c r="H37" s="33">
        <v>3000</v>
      </c>
      <c r="I37" s="33"/>
      <c r="J37" s="33">
        <f t="shared" ref="J37:J43" si="1">D37+E37+F37+G37+H37+N37</f>
        <v>3000</v>
      </c>
    </row>
    <row r="38" spans="1:10">
      <c r="A38" s="20"/>
      <c r="B38" s="20" t="s">
        <v>30</v>
      </c>
      <c r="C38" s="20"/>
      <c r="D38" s="33"/>
      <c r="E38" s="33"/>
      <c r="F38" s="33"/>
      <c r="G38" s="33"/>
      <c r="H38" s="33"/>
      <c r="I38" s="33"/>
      <c r="J38" s="33">
        <f t="shared" si="1"/>
        <v>0</v>
      </c>
    </row>
    <row r="39" spans="1:10">
      <c r="A39" s="20"/>
      <c r="B39" s="20"/>
      <c r="C39" s="20" t="s">
        <v>31</v>
      </c>
      <c r="D39" s="33">
        <v>4000</v>
      </c>
      <c r="E39" s="33"/>
      <c r="F39" s="33"/>
      <c r="G39" s="33"/>
      <c r="H39" s="33">
        <v>2000</v>
      </c>
      <c r="I39" s="33"/>
      <c r="J39" s="33">
        <f t="shared" si="1"/>
        <v>6000</v>
      </c>
    </row>
    <row r="40" spans="1:10">
      <c r="A40" s="20"/>
      <c r="B40" s="20"/>
      <c r="C40" s="20" t="s">
        <v>32</v>
      </c>
      <c r="D40" s="33">
        <v>5000</v>
      </c>
      <c r="E40" s="33"/>
      <c r="F40" s="33"/>
      <c r="G40" s="33"/>
      <c r="H40" s="33">
        <v>2500</v>
      </c>
      <c r="I40" s="33"/>
      <c r="J40" s="33">
        <f t="shared" si="1"/>
        <v>7500</v>
      </c>
    </row>
    <row r="41" spans="1:10">
      <c r="A41" s="20"/>
      <c r="B41" s="20" t="s">
        <v>33</v>
      </c>
      <c r="C41" s="20"/>
      <c r="D41" s="33">
        <v>500</v>
      </c>
      <c r="E41" s="33"/>
      <c r="F41" s="33"/>
      <c r="G41" s="33"/>
      <c r="H41" s="36">
        <v>10000</v>
      </c>
      <c r="I41" s="33"/>
      <c r="J41" s="33">
        <f t="shared" si="1"/>
        <v>10500</v>
      </c>
    </row>
    <row r="42" spans="1:10">
      <c r="A42" s="20"/>
      <c r="B42" s="20" t="s">
        <v>34</v>
      </c>
      <c r="C42" s="20"/>
      <c r="D42" s="33">
        <v>10000</v>
      </c>
      <c r="E42" s="33"/>
      <c r="F42" s="33"/>
      <c r="G42" s="33"/>
      <c r="H42" s="33">
        <v>1000</v>
      </c>
      <c r="I42" s="33"/>
      <c r="J42" s="33">
        <f t="shared" si="1"/>
        <v>11000</v>
      </c>
    </row>
    <row r="43" spans="1:10">
      <c r="A43" s="20"/>
      <c r="B43" s="20"/>
      <c r="C43" s="20"/>
      <c r="D43" s="33"/>
      <c r="E43" s="33"/>
      <c r="F43" s="33"/>
      <c r="G43" s="33"/>
      <c r="H43" s="33"/>
      <c r="I43" s="33"/>
      <c r="J43" s="33">
        <f t="shared" si="1"/>
        <v>0</v>
      </c>
    </row>
    <row r="44" spans="1:10">
      <c r="A44" s="20"/>
      <c r="B44" s="20"/>
      <c r="C44" s="20"/>
      <c r="D44" s="33"/>
      <c r="E44" s="10"/>
      <c r="F44" s="10"/>
      <c r="G44" s="10"/>
      <c r="H44" s="10"/>
      <c r="I44" s="10"/>
      <c r="J44" s="20"/>
    </row>
    <row r="45" spans="1:10" ht="18">
      <c r="A45" s="11" t="s">
        <v>46</v>
      </c>
      <c r="B45" s="12"/>
      <c r="C45" s="12"/>
      <c r="D45" s="13">
        <f>SUM(D18:D44)</f>
        <v>195209.45</v>
      </c>
      <c r="E45" s="13">
        <f>SUM(E18:E42)</f>
        <v>300</v>
      </c>
      <c r="F45" s="13">
        <f>SUM(F18:F42)</f>
        <v>0</v>
      </c>
      <c r="G45" s="13">
        <f>SUM(G18:G44)</f>
        <v>2000</v>
      </c>
      <c r="H45" s="13">
        <f>SUM(H15:H44)</f>
        <v>53333</v>
      </c>
      <c r="I45" s="14">
        <f>SUM(I18:I44)</f>
        <v>0</v>
      </c>
      <c r="J45" s="13">
        <f>D45+E45+F45+G45+H45+N45</f>
        <v>250842.45</v>
      </c>
    </row>
    <row r="46" spans="1:10">
      <c r="A46" s="2"/>
      <c r="B46" s="3"/>
      <c r="C46" s="4"/>
      <c r="D46" s="5"/>
      <c r="E46" s="6"/>
      <c r="F46" s="6"/>
      <c r="G46" s="6"/>
      <c r="H46" s="6"/>
      <c r="I46" s="6"/>
      <c r="J46" s="7"/>
    </row>
    <row r="47" spans="1:10">
      <c r="A47" s="73" t="s">
        <v>36</v>
      </c>
      <c r="B47" s="74"/>
      <c r="C47" s="75"/>
      <c r="D47" s="1" t="s">
        <v>37</v>
      </c>
      <c r="E47" s="1"/>
      <c r="F47" s="1"/>
      <c r="G47" s="1"/>
      <c r="H47" s="1"/>
      <c r="I47" s="1"/>
      <c r="J47" s="1"/>
    </row>
    <row r="48" spans="1:10">
      <c r="A48" s="1"/>
      <c r="B48" s="1"/>
      <c r="C48" s="1"/>
      <c r="D48" s="1"/>
      <c r="E48" s="1"/>
      <c r="F48" s="1"/>
      <c r="G48" s="1"/>
      <c r="H48" s="1"/>
      <c r="I48" s="1"/>
      <c r="J48" s="1"/>
    </row>
    <row r="50" spans="1:1">
      <c r="A50" t="s">
        <v>39</v>
      </c>
    </row>
    <row r="51" spans="1:1">
      <c r="A51" t="s">
        <v>38</v>
      </c>
    </row>
  </sheetData>
  <mergeCells count="1">
    <mergeCell ref="A47:C47"/>
  </mergeCells>
  <phoneticPr fontId="5" type="noConversion"/>
  <pageMargins left="0.2638888888888889" right="0.29166666666666669" top="0.55555555555555558" bottom="0.5" header="0.2638888888888889" footer="0.5"/>
  <pageSetup orientation="landscape" horizontalDpi="4294967292" verticalDpi="429496729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election activeCell="G47" sqref="A1:G47"/>
    </sheetView>
  </sheetViews>
  <sheetFormatPr baseColWidth="10" defaultRowHeight="13" x14ac:dyDescent="0"/>
  <sheetData>
    <row r="1" spans="1:7" ht="18">
      <c r="A1" s="15" t="s">
        <v>87</v>
      </c>
      <c r="B1" s="15"/>
      <c r="C1" s="15"/>
      <c r="D1" s="16"/>
      <c r="E1" s="16"/>
      <c r="F1" s="17"/>
      <c r="G1" s="17"/>
    </row>
    <row r="2" spans="1:7" ht="18">
      <c r="A2" s="18"/>
      <c r="B2" s="18"/>
      <c r="C2" s="18"/>
      <c r="D2" s="19" t="s">
        <v>47</v>
      </c>
      <c r="E2" s="19"/>
      <c r="F2" s="20"/>
      <c r="G2" s="20"/>
    </row>
    <row r="3" spans="1:7" ht="18">
      <c r="A3" s="18"/>
      <c r="B3" s="18"/>
      <c r="C3" s="18"/>
      <c r="D3" s="19"/>
      <c r="E3" s="19"/>
      <c r="F3" s="20"/>
      <c r="G3" s="20"/>
    </row>
    <row r="4" spans="1:7">
      <c r="A4" s="20"/>
      <c r="B4" s="20"/>
      <c r="C4" s="20"/>
      <c r="D4" s="21"/>
      <c r="E4" s="19"/>
      <c r="F4" s="22"/>
      <c r="G4" s="20"/>
    </row>
    <row r="5" spans="1:7" ht="40">
      <c r="A5" s="24" t="s">
        <v>40</v>
      </c>
      <c r="B5" s="25"/>
      <c r="C5" s="25"/>
      <c r="D5" s="26" t="s">
        <v>50</v>
      </c>
      <c r="E5" s="26" t="s">
        <v>41</v>
      </c>
      <c r="F5" s="27" t="s">
        <v>2</v>
      </c>
      <c r="G5" s="27" t="s">
        <v>3</v>
      </c>
    </row>
    <row r="6" spans="1:7">
      <c r="A6" s="28"/>
      <c r="B6" s="28" t="s">
        <v>42</v>
      </c>
      <c r="C6" s="28"/>
      <c r="D6" s="29">
        <v>187315</v>
      </c>
      <c r="E6" s="29"/>
      <c r="F6" s="29"/>
      <c r="G6" s="29"/>
    </row>
    <row r="7" spans="1:7">
      <c r="A7" s="28"/>
      <c r="B7" s="28" t="s">
        <v>4</v>
      </c>
      <c r="C7" s="28"/>
      <c r="D7" s="29">
        <v>8500</v>
      </c>
      <c r="E7" s="29"/>
      <c r="F7" s="29"/>
      <c r="G7" s="29"/>
    </row>
    <row r="8" spans="1:7">
      <c r="A8" s="28"/>
      <c r="B8" s="28" t="s">
        <v>43</v>
      </c>
      <c r="C8" s="28"/>
      <c r="D8" s="29">
        <v>0</v>
      </c>
      <c r="E8" s="29">
        <v>300</v>
      </c>
      <c r="F8" s="29"/>
      <c r="G8" s="29"/>
    </row>
    <row r="9" spans="1:7">
      <c r="A9" s="28"/>
      <c r="B9" s="28" t="s">
        <v>5</v>
      </c>
      <c r="C9" s="30"/>
      <c r="D9" s="31">
        <v>600</v>
      </c>
      <c r="E9" s="31"/>
      <c r="F9" s="31"/>
      <c r="G9" s="31"/>
    </row>
    <row r="10" spans="1:7">
      <c r="A10" s="32"/>
      <c r="B10" s="32" t="s">
        <v>6</v>
      </c>
      <c r="C10" s="30"/>
      <c r="D10" s="31"/>
      <c r="E10" s="31"/>
      <c r="F10" s="31"/>
      <c r="G10" s="31"/>
    </row>
    <row r="11" spans="1:7">
      <c r="A11" s="32"/>
      <c r="B11" s="32" t="s">
        <v>7</v>
      </c>
      <c r="C11" s="30"/>
      <c r="D11" s="31"/>
      <c r="E11" s="31"/>
      <c r="F11" s="31">
        <v>16666</v>
      </c>
      <c r="G11" s="31"/>
    </row>
    <row r="12" spans="1:7">
      <c r="A12" s="32"/>
      <c r="B12" s="38" t="s">
        <v>85</v>
      </c>
      <c r="C12" s="30"/>
      <c r="D12" s="31">
        <v>30300</v>
      </c>
      <c r="E12" s="31"/>
      <c r="F12" s="31"/>
      <c r="G12" s="31"/>
    </row>
    <row r="13" spans="1:7">
      <c r="A13" s="32"/>
      <c r="B13" s="38" t="s">
        <v>83</v>
      </c>
      <c r="C13" s="30"/>
      <c r="D13" s="31"/>
      <c r="E13" s="31"/>
      <c r="F13" s="31">
        <v>18616</v>
      </c>
      <c r="G13" s="31"/>
    </row>
    <row r="14" spans="1:7">
      <c r="A14" s="32"/>
      <c r="B14" s="32" t="s">
        <v>9</v>
      </c>
      <c r="C14" s="30"/>
      <c r="D14" s="31"/>
      <c r="E14" s="31"/>
      <c r="F14" s="31"/>
      <c r="G14" s="31"/>
    </row>
    <row r="15" spans="1:7">
      <c r="A15" s="32"/>
      <c r="B15" s="38"/>
      <c r="C15" s="30"/>
      <c r="D15" s="31"/>
      <c r="E15" s="31"/>
      <c r="F15" s="31"/>
      <c r="G15" s="31"/>
    </row>
    <row r="16" spans="1:7" ht="18">
      <c r="A16" s="8" t="s">
        <v>44</v>
      </c>
      <c r="B16" s="9"/>
      <c r="C16" s="9"/>
      <c r="D16" s="10">
        <f>SUM(D6:D15)</f>
        <v>226715</v>
      </c>
      <c r="E16" s="10">
        <f>SUM(E8:E9)</f>
        <v>300</v>
      </c>
      <c r="F16" s="10">
        <f>SUM(F6:F14)</f>
        <v>35282</v>
      </c>
      <c r="G16" s="10">
        <f>D16+E16+F16</f>
        <v>262297</v>
      </c>
    </row>
    <row r="17" spans="1:7">
      <c r="A17" s="9"/>
      <c r="B17" s="9"/>
      <c r="C17" s="9"/>
      <c r="D17" s="10"/>
      <c r="E17" s="10"/>
      <c r="F17" s="10"/>
      <c r="G17" s="33"/>
    </row>
    <row r="18" spans="1:7">
      <c r="A18" s="20"/>
      <c r="B18" s="20"/>
      <c r="C18" s="20"/>
      <c r="D18" s="33"/>
      <c r="E18" s="33"/>
      <c r="F18" s="33"/>
      <c r="G18" s="33"/>
    </row>
    <row r="19" spans="1:7" ht="18">
      <c r="A19" s="24" t="s">
        <v>45</v>
      </c>
      <c r="B19" s="20"/>
      <c r="C19" s="20"/>
      <c r="D19" s="33"/>
      <c r="E19" s="33"/>
      <c r="F19" s="33"/>
      <c r="G19" s="33"/>
    </row>
    <row r="20" spans="1:7">
      <c r="A20" s="20"/>
      <c r="B20" s="20" t="s">
        <v>10</v>
      </c>
      <c r="C20" s="20"/>
      <c r="D20" s="33">
        <v>500</v>
      </c>
      <c r="E20" s="33"/>
      <c r="F20" s="33"/>
      <c r="G20" s="33">
        <f t="shared" ref="G20:G45" si="0">D20+E20+F20</f>
        <v>500</v>
      </c>
    </row>
    <row r="21" spans="1:7">
      <c r="A21" s="20"/>
      <c r="B21" s="20" t="s">
        <v>11</v>
      </c>
      <c r="C21" s="20"/>
      <c r="D21" s="33"/>
      <c r="E21" s="33"/>
      <c r="F21" s="33"/>
      <c r="G21" s="33">
        <f t="shared" si="0"/>
        <v>0</v>
      </c>
    </row>
    <row r="22" spans="1:7">
      <c r="A22" s="20"/>
      <c r="B22" s="20" t="s">
        <v>12</v>
      </c>
      <c r="C22" s="20"/>
      <c r="D22" s="33"/>
      <c r="E22" s="33">
        <v>300</v>
      </c>
      <c r="F22" s="33"/>
      <c r="G22" s="33">
        <f t="shared" si="0"/>
        <v>300</v>
      </c>
    </row>
    <row r="23" spans="1:7">
      <c r="A23" s="20"/>
      <c r="B23" s="20" t="s">
        <v>13</v>
      </c>
      <c r="C23" s="20"/>
      <c r="D23" s="33"/>
      <c r="E23" s="33"/>
      <c r="F23" s="33"/>
      <c r="G23" s="33">
        <f t="shared" si="0"/>
        <v>0</v>
      </c>
    </row>
    <row r="24" spans="1:7">
      <c r="A24" s="20"/>
      <c r="B24" s="20"/>
      <c r="C24" s="20" t="s">
        <v>14</v>
      </c>
      <c r="D24" s="33">
        <v>113000</v>
      </c>
      <c r="E24" s="33"/>
      <c r="F24" s="33"/>
      <c r="G24" s="33">
        <f t="shared" si="0"/>
        <v>113000</v>
      </c>
    </row>
    <row r="25" spans="1:7">
      <c r="A25" s="20"/>
      <c r="B25" s="20"/>
      <c r="C25" s="20" t="s">
        <v>15</v>
      </c>
      <c r="D25" s="33">
        <v>16320</v>
      </c>
      <c r="E25" s="33"/>
      <c r="F25" s="33"/>
      <c r="G25" s="33">
        <f t="shared" si="0"/>
        <v>16320</v>
      </c>
    </row>
    <row r="26" spans="1:7">
      <c r="A26" s="20"/>
      <c r="B26" s="20"/>
      <c r="C26" s="20" t="s">
        <v>16</v>
      </c>
      <c r="D26" s="33">
        <v>26795</v>
      </c>
      <c r="E26" s="33"/>
      <c r="F26" s="33">
        <v>35282</v>
      </c>
      <c r="G26" s="33">
        <f t="shared" si="0"/>
        <v>62077</v>
      </c>
    </row>
    <row r="27" spans="1:7">
      <c r="A27" s="20"/>
      <c r="B27" s="20" t="s">
        <v>17</v>
      </c>
      <c r="C27" s="20"/>
      <c r="D27" s="33">
        <v>50</v>
      </c>
      <c r="E27" s="33"/>
      <c r="F27" s="33"/>
      <c r="G27" s="33">
        <f t="shared" si="0"/>
        <v>50</v>
      </c>
    </row>
    <row r="28" spans="1:7">
      <c r="A28" s="20"/>
      <c r="B28" s="20" t="s">
        <v>18</v>
      </c>
      <c r="C28" s="20"/>
      <c r="D28" s="33">
        <v>3000</v>
      </c>
      <c r="E28" s="33"/>
      <c r="F28" s="33"/>
      <c r="G28" s="33">
        <f t="shared" si="0"/>
        <v>3000</v>
      </c>
    </row>
    <row r="29" spans="1:7">
      <c r="A29" s="20"/>
      <c r="B29" s="20" t="s">
        <v>19</v>
      </c>
      <c r="C29" s="20"/>
      <c r="D29" s="33">
        <v>1300</v>
      </c>
      <c r="E29" s="33"/>
      <c r="F29" s="33"/>
      <c r="G29" s="33">
        <f t="shared" si="0"/>
        <v>1300</v>
      </c>
    </row>
    <row r="30" spans="1:7">
      <c r="A30" s="20"/>
      <c r="B30" s="20" t="s">
        <v>20</v>
      </c>
      <c r="C30" s="20"/>
      <c r="D30" s="33">
        <v>0</v>
      </c>
      <c r="E30" s="33"/>
      <c r="F30" s="33"/>
      <c r="G30" s="33">
        <f t="shared" si="0"/>
        <v>0</v>
      </c>
    </row>
    <row r="31" spans="1:7">
      <c r="A31" s="20"/>
      <c r="B31" s="20" t="s">
        <v>21</v>
      </c>
      <c r="C31" s="20"/>
      <c r="D31" s="33">
        <v>0</v>
      </c>
      <c r="E31" s="33"/>
      <c r="F31" s="33"/>
      <c r="G31" s="33">
        <f t="shared" si="0"/>
        <v>0</v>
      </c>
    </row>
    <row r="32" spans="1:7">
      <c r="A32" s="20"/>
      <c r="B32" s="20" t="s">
        <v>22</v>
      </c>
      <c r="C32" s="20"/>
      <c r="D32" s="33">
        <v>10000</v>
      </c>
      <c r="E32" s="33"/>
      <c r="F32" s="33"/>
      <c r="G32" s="33">
        <f t="shared" si="0"/>
        <v>10000</v>
      </c>
    </row>
    <row r="33" spans="1:7">
      <c r="A33" s="20"/>
      <c r="B33" s="20" t="s">
        <v>23</v>
      </c>
      <c r="C33" s="20"/>
      <c r="D33" s="33">
        <v>2000</v>
      </c>
      <c r="E33" s="33"/>
      <c r="F33" s="33"/>
      <c r="G33" s="33">
        <f t="shared" si="0"/>
        <v>2000</v>
      </c>
    </row>
    <row r="34" spans="1:7">
      <c r="A34" s="20"/>
      <c r="B34" s="20" t="s">
        <v>25</v>
      </c>
      <c r="C34" s="20"/>
      <c r="D34" s="33">
        <v>0</v>
      </c>
      <c r="E34" s="33"/>
      <c r="F34" s="33"/>
      <c r="G34" s="33">
        <f t="shared" si="0"/>
        <v>0</v>
      </c>
    </row>
    <row r="35" spans="1:7">
      <c r="A35" s="20"/>
      <c r="B35" s="20" t="s">
        <v>26</v>
      </c>
      <c r="C35" s="20"/>
      <c r="D35" s="33">
        <v>50</v>
      </c>
      <c r="E35" s="33"/>
      <c r="F35" s="17"/>
      <c r="G35" s="33">
        <f t="shared" si="0"/>
        <v>50</v>
      </c>
    </row>
    <row r="36" spans="1:7">
      <c r="A36" s="20"/>
      <c r="B36" s="20" t="s">
        <v>27</v>
      </c>
      <c r="C36" s="20"/>
      <c r="D36" s="33">
        <v>500</v>
      </c>
      <c r="E36" s="33"/>
      <c r="F36" s="33"/>
      <c r="G36" s="33">
        <f t="shared" si="0"/>
        <v>500</v>
      </c>
    </row>
    <row r="37" spans="1:7">
      <c r="A37" s="34"/>
      <c r="B37" s="40" t="s">
        <v>82</v>
      </c>
      <c r="C37" s="34"/>
      <c r="D37" s="35">
        <v>15000</v>
      </c>
      <c r="E37" s="35"/>
      <c r="F37" s="35"/>
      <c r="G37" s="33">
        <f t="shared" si="0"/>
        <v>15000</v>
      </c>
    </row>
    <row r="38" spans="1:7">
      <c r="A38" s="34"/>
      <c r="B38" s="34" t="s">
        <v>28</v>
      </c>
      <c r="C38" s="34"/>
      <c r="D38" s="35">
        <v>500</v>
      </c>
      <c r="E38" s="35"/>
      <c r="F38" s="35"/>
      <c r="G38" s="33">
        <f t="shared" si="0"/>
        <v>500</v>
      </c>
    </row>
    <row r="39" spans="1:7">
      <c r="A39" s="20"/>
      <c r="B39" s="20" t="s">
        <v>29</v>
      </c>
      <c r="C39" s="20"/>
      <c r="D39" s="33">
        <v>2000</v>
      </c>
      <c r="E39" s="33"/>
      <c r="F39" s="33"/>
      <c r="G39" s="33">
        <f t="shared" si="0"/>
        <v>2000</v>
      </c>
    </row>
    <row r="40" spans="1:7">
      <c r="A40" s="20"/>
      <c r="B40" s="20" t="s">
        <v>30</v>
      </c>
      <c r="C40" s="20"/>
      <c r="D40" s="33"/>
      <c r="E40" s="33"/>
      <c r="F40" s="33"/>
      <c r="G40" s="33">
        <f t="shared" si="0"/>
        <v>0</v>
      </c>
    </row>
    <row r="41" spans="1:7">
      <c r="A41" s="20"/>
      <c r="B41" s="20"/>
      <c r="C41" s="20" t="s">
        <v>31</v>
      </c>
      <c r="D41" s="33">
        <v>4500</v>
      </c>
      <c r="E41" s="33"/>
      <c r="F41" s="33"/>
      <c r="G41" s="33">
        <f t="shared" si="0"/>
        <v>4500</v>
      </c>
    </row>
    <row r="42" spans="1:7">
      <c r="A42" s="20"/>
      <c r="B42" s="20"/>
      <c r="C42" s="20" t="s">
        <v>32</v>
      </c>
      <c r="D42" s="33">
        <v>5400</v>
      </c>
      <c r="E42" s="33"/>
      <c r="F42" s="33"/>
      <c r="G42" s="33">
        <f t="shared" si="0"/>
        <v>5400</v>
      </c>
    </row>
    <row r="43" spans="1:7">
      <c r="A43" s="20"/>
      <c r="B43" s="20" t="s">
        <v>33</v>
      </c>
      <c r="C43" s="20"/>
      <c r="D43" s="33">
        <v>5500</v>
      </c>
      <c r="E43" s="33"/>
      <c r="F43" s="36"/>
      <c r="G43" s="33">
        <f t="shared" si="0"/>
        <v>5500</v>
      </c>
    </row>
    <row r="44" spans="1:7">
      <c r="A44" s="20"/>
      <c r="B44" s="38" t="s">
        <v>88</v>
      </c>
      <c r="C44" s="20"/>
      <c r="D44" s="33">
        <v>20300</v>
      </c>
      <c r="E44" s="33"/>
      <c r="F44" s="33"/>
      <c r="G44" s="33">
        <f t="shared" si="0"/>
        <v>20300</v>
      </c>
    </row>
    <row r="45" spans="1:7">
      <c r="A45" s="20"/>
      <c r="B45" s="20"/>
      <c r="C45" s="20"/>
      <c r="D45" s="33"/>
      <c r="E45" s="33"/>
      <c r="F45" s="33"/>
      <c r="G45" s="33">
        <f t="shared" si="0"/>
        <v>0</v>
      </c>
    </row>
    <row r="46" spans="1:7">
      <c r="A46" s="20"/>
      <c r="B46" s="20"/>
      <c r="C46" s="20"/>
      <c r="D46" s="33"/>
      <c r="E46" s="10"/>
      <c r="F46" s="10"/>
      <c r="G46" s="20"/>
    </row>
    <row r="47" spans="1:7" ht="18">
      <c r="A47" s="11" t="s">
        <v>46</v>
      </c>
      <c r="B47" s="12"/>
      <c r="C47" s="12"/>
      <c r="D47" s="13">
        <f>SUM(D20:D46)</f>
        <v>226715</v>
      </c>
      <c r="E47" s="13">
        <f>SUM(E20:E44)</f>
        <v>300</v>
      </c>
      <c r="F47" s="13">
        <f>SUM(F17:F46)</f>
        <v>35282</v>
      </c>
      <c r="G47" s="33">
        <f>D47+E47+F47</f>
        <v>262297</v>
      </c>
    </row>
    <row r="48" spans="1:7">
      <c r="A48" s="2"/>
      <c r="B48" s="3"/>
      <c r="C48" s="4"/>
      <c r="D48" s="5"/>
      <c r="E48" s="6"/>
      <c r="F48" s="6"/>
      <c r="G48" s="7"/>
    </row>
    <row r="49" spans="1:7">
      <c r="A49" s="73"/>
      <c r="B49" s="74"/>
      <c r="C49" s="75"/>
      <c r="D49" s="1"/>
      <c r="E49" s="1"/>
      <c r="F49" s="1"/>
      <c r="G49" s="1"/>
    </row>
    <row r="50" spans="1:7">
      <c r="A50" s="1"/>
      <c r="B50" s="1"/>
      <c r="C50" s="1"/>
      <c r="D50" s="1"/>
      <c r="E50" s="1"/>
      <c r="F50" s="1"/>
      <c r="G50" s="1"/>
    </row>
    <row r="52" spans="1:7">
      <c r="A52" t="s">
        <v>84</v>
      </c>
    </row>
    <row r="53" spans="1:7">
      <c r="A53" t="s">
        <v>89</v>
      </c>
    </row>
    <row r="54" spans="1:7">
      <c r="A54" t="s">
        <v>90</v>
      </c>
    </row>
    <row r="55" spans="1:7">
      <c r="A55" t="s">
        <v>91</v>
      </c>
    </row>
  </sheetData>
  <mergeCells count="1">
    <mergeCell ref="A49:C49"/>
  </mergeCells>
  <phoneticPr fontId="5" type="noConversion"/>
  <pageMargins left="0.75" right="0.75" top="1" bottom="1" header="0.5" footer="0.5"/>
  <pageSetup scale="67" orientation="portrait" horizontalDpi="4294967292" verticalDpi="4294967292"/>
  <colBreaks count="1" manualBreakCount="1">
    <brk id="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abSelected="1" topLeftCell="A6" zoomScale="95" zoomScaleNormal="95" zoomScalePageLayoutView="95" workbookViewId="0">
      <selection activeCell="J41" sqref="J41"/>
    </sheetView>
  </sheetViews>
  <sheetFormatPr baseColWidth="10" defaultRowHeight="13" x14ac:dyDescent="0"/>
  <cols>
    <col min="2" max="2" width="6.28515625" customWidth="1"/>
    <col min="3" max="3" width="17.5703125" customWidth="1"/>
    <col min="4" max="4" width="15.7109375" customWidth="1"/>
    <col min="5" max="5" width="11.7109375" bestFit="1" customWidth="1"/>
    <col min="6" max="6" width="11.7109375" customWidth="1"/>
    <col min="7" max="7" width="11.42578125" bestFit="1" customWidth="1"/>
    <col min="8" max="8" width="22.85546875" customWidth="1"/>
  </cols>
  <sheetData>
    <row r="1" spans="1:8" ht="18">
      <c r="A1" s="18" t="s">
        <v>128</v>
      </c>
      <c r="B1" s="18"/>
      <c r="C1" s="18"/>
      <c r="D1" s="19"/>
      <c r="E1" s="1"/>
      <c r="F1" s="1"/>
      <c r="G1" s="1"/>
      <c r="H1" s="1"/>
    </row>
    <row r="2" spans="1:8" ht="18">
      <c r="A2" s="18"/>
      <c r="B2" s="18"/>
      <c r="C2" s="18"/>
      <c r="D2" s="19"/>
      <c r="E2" s="1"/>
      <c r="F2" s="1"/>
      <c r="G2" s="1"/>
      <c r="H2" s="1"/>
    </row>
    <row r="3" spans="1:8" ht="18">
      <c r="A3" s="18"/>
      <c r="B3" s="18"/>
      <c r="C3" s="18"/>
      <c r="D3" s="19"/>
      <c r="E3" s="1"/>
      <c r="F3" s="1"/>
      <c r="G3" s="1"/>
      <c r="H3" s="1"/>
    </row>
    <row r="4" spans="1:8">
      <c r="A4" s="20"/>
      <c r="B4" s="20"/>
      <c r="C4" s="20"/>
      <c r="D4" s="21"/>
      <c r="E4" s="1"/>
      <c r="F4" s="1"/>
      <c r="G4" s="1"/>
      <c r="H4" s="1"/>
    </row>
    <row r="5" spans="1:8" ht="27">
      <c r="A5" s="24" t="s">
        <v>40</v>
      </c>
      <c r="B5" s="25"/>
      <c r="C5" s="25"/>
      <c r="D5" s="26" t="s">
        <v>102</v>
      </c>
      <c r="E5" s="41" t="s">
        <v>129</v>
      </c>
      <c r="F5" s="41" t="s">
        <v>147</v>
      </c>
      <c r="G5" s="63" t="s">
        <v>130</v>
      </c>
      <c r="H5" s="1" t="s">
        <v>132</v>
      </c>
    </row>
    <row r="6" spans="1:8">
      <c r="A6" s="28"/>
      <c r="B6" s="28" t="s">
        <v>42</v>
      </c>
      <c r="C6" s="28"/>
      <c r="D6" s="43">
        <v>187315</v>
      </c>
      <c r="E6" s="42">
        <v>189303.31</v>
      </c>
      <c r="F6" s="42">
        <v>189393.31</v>
      </c>
      <c r="G6" s="64">
        <v>191000</v>
      </c>
      <c r="H6" s="1" t="s">
        <v>133</v>
      </c>
    </row>
    <row r="7" spans="1:8">
      <c r="A7" s="28"/>
      <c r="B7" s="28" t="s">
        <v>4</v>
      </c>
      <c r="C7" s="28"/>
      <c r="D7" s="42">
        <v>8500</v>
      </c>
      <c r="E7" s="43">
        <v>4250</v>
      </c>
      <c r="F7" s="43">
        <v>4250</v>
      </c>
      <c r="G7" s="64">
        <v>4250</v>
      </c>
      <c r="H7" s="1" t="s">
        <v>134</v>
      </c>
    </row>
    <row r="8" spans="1:8">
      <c r="A8" s="28"/>
      <c r="B8" s="28" t="s">
        <v>43</v>
      </c>
      <c r="C8" s="28"/>
      <c r="D8" s="42">
        <v>0</v>
      </c>
      <c r="E8" s="43">
        <v>0</v>
      </c>
      <c r="F8" s="43"/>
      <c r="G8" s="64"/>
      <c r="H8" s="1"/>
    </row>
    <row r="9" spans="1:8">
      <c r="A9" s="28"/>
      <c r="B9" s="28" t="s">
        <v>5</v>
      </c>
      <c r="C9" s="30"/>
      <c r="D9" s="44">
        <v>600</v>
      </c>
      <c r="E9" s="43">
        <v>600</v>
      </c>
      <c r="F9" s="43">
        <v>600</v>
      </c>
      <c r="G9" s="64">
        <v>600</v>
      </c>
      <c r="H9" s="1"/>
    </row>
    <row r="10" spans="1:8">
      <c r="A10" s="32"/>
      <c r="B10" s="38" t="s">
        <v>115</v>
      </c>
      <c r="C10" s="30"/>
      <c r="D10" s="1"/>
      <c r="E10" s="45">
        <v>11600</v>
      </c>
      <c r="F10" s="45">
        <v>11600</v>
      </c>
      <c r="G10" s="64"/>
      <c r="H10" s="1"/>
    </row>
    <row r="11" spans="1:8">
      <c r="A11" s="32"/>
      <c r="B11" s="46" t="s">
        <v>114</v>
      </c>
      <c r="C11" s="30"/>
      <c r="D11" s="44">
        <v>30300</v>
      </c>
      <c r="E11" s="43">
        <v>69770</v>
      </c>
      <c r="F11" s="43">
        <v>69770</v>
      </c>
      <c r="G11" s="64"/>
      <c r="H11" s="1" t="s">
        <v>135</v>
      </c>
    </row>
    <row r="12" spans="1:8">
      <c r="A12" s="32"/>
      <c r="B12" s="38" t="s">
        <v>93</v>
      </c>
      <c r="C12" s="30"/>
      <c r="D12" s="45">
        <v>18616</v>
      </c>
      <c r="E12" s="44">
        <v>19071.22</v>
      </c>
      <c r="F12" s="44">
        <v>19071.22</v>
      </c>
      <c r="G12" s="64">
        <v>0</v>
      </c>
      <c r="H12" s="1" t="s">
        <v>136</v>
      </c>
    </row>
    <row r="13" spans="1:8">
      <c r="A13" s="32"/>
      <c r="B13" s="38" t="s">
        <v>92</v>
      </c>
      <c r="C13" s="30"/>
      <c r="D13" s="45">
        <v>16666</v>
      </c>
      <c r="E13" s="44">
        <v>0</v>
      </c>
      <c r="F13" s="44"/>
      <c r="G13" s="64">
        <v>0</v>
      </c>
      <c r="H13" s="1"/>
    </row>
    <row r="14" spans="1:8">
      <c r="A14" s="32"/>
      <c r="B14" s="38" t="s">
        <v>131</v>
      </c>
      <c r="C14" s="30"/>
      <c r="D14" s="44"/>
      <c r="E14" s="43">
        <v>0</v>
      </c>
      <c r="F14" s="43"/>
      <c r="G14" s="64">
        <v>120000</v>
      </c>
      <c r="H14" s="1"/>
    </row>
    <row r="15" spans="1:8" ht="18">
      <c r="A15" s="8" t="s">
        <v>44</v>
      </c>
      <c r="B15" s="9"/>
      <c r="C15" s="9"/>
      <c r="D15" s="47">
        <f>SUM(D6:D14)</f>
        <v>261997</v>
      </c>
      <c r="E15" s="43">
        <f>SUM(E6:E14)</f>
        <v>294594.53000000003</v>
      </c>
      <c r="F15" s="43">
        <f>SUM(F6:F14)</f>
        <v>294684.53000000003</v>
      </c>
      <c r="G15" s="64">
        <f>SUM(G6:G14)</f>
        <v>315850</v>
      </c>
      <c r="H15" s="1"/>
    </row>
    <row r="16" spans="1:8">
      <c r="A16" s="9"/>
      <c r="B16" s="9"/>
      <c r="C16" s="9"/>
      <c r="D16" s="47"/>
      <c r="E16" s="43"/>
      <c r="F16" s="43"/>
      <c r="G16" s="64"/>
      <c r="H16" s="1"/>
    </row>
    <row r="17" spans="1:8">
      <c r="A17" s="20"/>
      <c r="B17" s="20"/>
      <c r="C17" s="20"/>
      <c r="D17" s="48"/>
      <c r="E17" s="43"/>
      <c r="F17" s="43"/>
      <c r="G17" s="64"/>
      <c r="H17" s="1"/>
    </row>
    <row r="18" spans="1:8" ht="18">
      <c r="A18" s="24" t="s">
        <v>45</v>
      </c>
      <c r="B18" s="20"/>
      <c r="C18" s="20"/>
      <c r="D18" s="48"/>
      <c r="E18" s="43"/>
      <c r="F18" s="43"/>
      <c r="G18" s="64"/>
      <c r="H18" s="1"/>
    </row>
    <row r="19" spans="1:8" ht="18">
      <c r="A19" s="24"/>
      <c r="B19" s="20" t="s">
        <v>15</v>
      </c>
      <c r="C19" s="1"/>
      <c r="D19" s="48">
        <v>16320</v>
      </c>
      <c r="E19" s="43">
        <v>16320</v>
      </c>
      <c r="F19" s="43">
        <v>16320</v>
      </c>
      <c r="G19" s="64">
        <v>16320</v>
      </c>
      <c r="H19" s="1"/>
    </row>
    <row r="20" spans="1:8">
      <c r="A20" s="20"/>
      <c r="B20" s="20" t="s">
        <v>10</v>
      </c>
      <c r="C20" s="20"/>
      <c r="D20" s="48">
        <v>500</v>
      </c>
      <c r="E20" s="43">
        <v>194</v>
      </c>
      <c r="F20" s="43">
        <v>194</v>
      </c>
      <c r="G20" s="64">
        <v>194</v>
      </c>
      <c r="H20" s="1"/>
    </row>
    <row r="21" spans="1:8">
      <c r="A21" s="20"/>
      <c r="B21" s="20" t="s">
        <v>12</v>
      </c>
      <c r="C21" s="20"/>
      <c r="D21" s="48"/>
      <c r="E21" s="43"/>
      <c r="F21" s="43"/>
      <c r="G21" s="64"/>
      <c r="H21" s="1"/>
    </row>
    <row r="22" spans="1:8">
      <c r="A22" s="20"/>
      <c r="B22" s="38" t="s">
        <v>141</v>
      </c>
      <c r="C22" s="20"/>
      <c r="D22" s="48"/>
      <c r="E22" s="43"/>
      <c r="F22" s="43"/>
      <c r="G22" s="64"/>
      <c r="H22" s="1"/>
    </row>
    <row r="23" spans="1:8">
      <c r="A23" s="20"/>
      <c r="B23" s="20"/>
      <c r="C23" s="20" t="s">
        <v>14</v>
      </c>
      <c r="D23" s="48">
        <v>113000</v>
      </c>
      <c r="E23" s="43">
        <v>119000</v>
      </c>
      <c r="F23" s="43">
        <v>119000</v>
      </c>
      <c r="G23" s="64">
        <v>125000</v>
      </c>
      <c r="H23" s="1" t="s">
        <v>137</v>
      </c>
    </row>
    <row r="24" spans="1:8">
      <c r="A24" s="20"/>
      <c r="B24" s="20"/>
      <c r="C24" s="38" t="s">
        <v>111</v>
      </c>
      <c r="D24" s="48">
        <v>62077</v>
      </c>
      <c r="E24" s="43">
        <v>65180</v>
      </c>
      <c r="F24" s="43">
        <v>65180</v>
      </c>
      <c r="G24" s="64">
        <v>68500</v>
      </c>
      <c r="H24" s="1" t="s">
        <v>140</v>
      </c>
    </row>
    <row r="25" spans="1:8">
      <c r="A25" s="20"/>
      <c r="B25" s="20"/>
      <c r="C25" s="1" t="s">
        <v>138</v>
      </c>
      <c r="D25" s="65">
        <v>300</v>
      </c>
      <c r="E25" s="45"/>
      <c r="F25" s="45"/>
      <c r="G25" s="64">
        <v>1500</v>
      </c>
      <c r="H25" s="1" t="s">
        <v>139</v>
      </c>
    </row>
    <row r="26" spans="1:8">
      <c r="A26" s="20"/>
      <c r="B26" s="20"/>
      <c r="C26" s="1" t="s">
        <v>142</v>
      </c>
      <c r="D26" s="65">
        <v>1400</v>
      </c>
      <c r="E26" s="45"/>
      <c r="F26" s="45"/>
      <c r="G26" s="64">
        <v>1800</v>
      </c>
      <c r="H26" s="1" t="s">
        <v>143</v>
      </c>
    </row>
    <row r="27" spans="1:8">
      <c r="A27" s="20"/>
      <c r="B27" s="20" t="s">
        <v>17</v>
      </c>
      <c r="C27" s="20"/>
      <c r="D27" s="48">
        <v>50</v>
      </c>
      <c r="E27" s="43">
        <v>50</v>
      </c>
      <c r="F27" s="43">
        <v>50</v>
      </c>
      <c r="G27" s="64">
        <v>50</v>
      </c>
      <c r="H27" s="1"/>
    </row>
    <row r="28" spans="1:8">
      <c r="A28" s="20"/>
      <c r="B28" s="38" t="s">
        <v>109</v>
      </c>
      <c r="C28" s="20"/>
      <c r="D28" s="48"/>
      <c r="E28" s="43">
        <v>6000</v>
      </c>
      <c r="F28" s="43">
        <v>6000</v>
      </c>
      <c r="G28" s="64">
        <v>0</v>
      </c>
      <c r="H28" s="1"/>
    </row>
    <row r="29" spans="1:8">
      <c r="A29" s="20"/>
      <c r="B29" s="67" t="s">
        <v>108</v>
      </c>
      <c r="C29" s="68"/>
      <c r="D29" s="69"/>
      <c r="E29" s="70">
        <v>30000</v>
      </c>
      <c r="F29" s="70">
        <v>20500</v>
      </c>
      <c r="G29" s="71">
        <v>0</v>
      </c>
      <c r="H29" s="72"/>
    </row>
    <row r="30" spans="1:8">
      <c r="A30" s="20"/>
      <c r="B30" s="20" t="s">
        <v>18</v>
      </c>
      <c r="C30" s="20"/>
      <c r="D30" s="48">
        <v>3000</v>
      </c>
      <c r="E30" s="43">
        <v>3000</v>
      </c>
      <c r="F30" s="43">
        <v>3000</v>
      </c>
      <c r="G30" s="64">
        <v>3000</v>
      </c>
      <c r="H30" s="1"/>
    </row>
    <row r="31" spans="1:8">
      <c r="A31" s="20"/>
      <c r="B31" s="20" t="s">
        <v>19</v>
      </c>
      <c r="C31" s="20"/>
      <c r="D31" s="48">
        <v>1300</v>
      </c>
      <c r="E31" s="43">
        <v>1300</v>
      </c>
      <c r="F31" s="43">
        <v>1300</v>
      </c>
      <c r="G31" s="64">
        <v>1300</v>
      </c>
      <c r="H31" s="1"/>
    </row>
    <row r="32" spans="1:8">
      <c r="A32" s="20"/>
      <c r="B32" s="67" t="s">
        <v>148</v>
      </c>
      <c r="C32" s="68"/>
      <c r="D32" s="69"/>
      <c r="E32" s="70"/>
      <c r="F32" s="70">
        <v>230</v>
      </c>
      <c r="G32" s="71"/>
      <c r="H32" s="72"/>
    </row>
    <row r="33" spans="1:8">
      <c r="A33" s="20"/>
      <c r="B33" s="20" t="s">
        <v>22</v>
      </c>
      <c r="C33" s="20"/>
      <c r="D33" s="48">
        <v>10000</v>
      </c>
      <c r="E33" s="43">
        <v>5000</v>
      </c>
      <c r="F33" s="43">
        <v>5000</v>
      </c>
      <c r="G33" s="64">
        <v>10000</v>
      </c>
      <c r="H33" s="1"/>
    </row>
    <row r="34" spans="1:8">
      <c r="A34" s="20"/>
      <c r="B34" s="20" t="s">
        <v>23</v>
      </c>
      <c r="C34" s="20"/>
      <c r="D34" s="48">
        <v>2000</v>
      </c>
      <c r="E34" s="43">
        <v>1000</v>
      </c>
      <c r="F34" s="43">
        <v>1000</v>
      </c>
      <c r="G34" s="64">
        <v>2000</v>
      </c>
      <c r="H34" s="1"/>
    </row>
    <row r="35" spans="1:8">
      <c r="A35" s="20"/>
      <c r="B35" s="38" t="s">
        <v>112</v>
      </c>
      <c r="C35" s="20"/>
      <c r="D35" s="48">
        <v>0</v>
      </c>
      <c r="E35" s="43">
        <v>10000</v>
      </c>
      <c r="F35" s="43">
        <v>10000</v>
      </c>
      <c r="G35" s="64"/>
      <c r="H35" s="1"/>
    </row>
    <row r="36" spans="1:8">
      <c r="A36" s="20"/>
      <c r="B36" s="38" t="s">
        <v>144</v>
      </c>
      <c r="C36" s="20"/>
      <c r="D36" s="48"/>
      <c r="E36" s="43"/>
      <c r="F36" s="43"/>
      <c r="G36" s="64"/>
      <c r="H36" s="1"/>
    </row>
    <row r="37" spans="1:8">
      <c r="A37" s="20"/>
      <c r="B37" s="20" t="s">
        <v>26</v>
      </c>
      <c r="C37" s="20"/>
      <c r="D37" s="48">
        <v>50</v>
      </c>
      <c r="E37" s="43">
        <v>50</v>
      </c>
      <c r="F37" s="43">
        <v>50</v>
      </c>
      <c r="G37" s="64">
        <v>50</v>
      </c>
      <c r="H37" s="1"/>
    </row>
    <row r="38" spans="1:8">
      <c r="A38" s="20"/>
      <c r="B38" s="20" t="s">
        <v>27</v>
      </c>
      <c r="C38" s="20"/>
      <c r="D38" s="48">
        <v>500</v>
      </c>
      <c r="E38" s="43">
        <v>500</v>
      </c>
      <c r="F38" s="43">
        <v>500</v>
      </c>
      <c r="G38" s="64">
        <v>500</v>
      </c>
      <c r="H38" s="1"/>
    </row>
    <row r="39" spans="1:8">
      <c r="A39" s="20"/>
      <c r="B39" s="38" t="s">
        <v>82</v>
      </c>
      <c r="C39" s="20"/>
      <c r="D39" s="48">
        <v>15000</v>
      </c>
      <c r="E39" s="43">
        <v>0</v>
      </c>
      <c r="F39" s="43"/>
      <c r="G39" s="64">
        <v>0</v>
      </c>
      <c r="H39" s="1"/>
    </row>
    <row r="40" spans="1:8">
      <c r="A40" s="20"/>
      <c r="B40" s="67" t="s">
        <v>145</v>
      </c>
      <c r="C40" s="68"/>
      <c r="D40" s="69"/>
      <c r="E40" s="70"/>
      <c r="F40" s="70">
        <v>8730</v>
      </c>
      <c r="G40" s="71">
        <v>8730</v>
      </c>
      <c r="H40" s="72"/>
    </row>
    <row r="41" spans="1:8">
      <c r="A41" s="20"/>
      <c r="B41" s="20" t="s">
        <v>28</v>
      </c>
      <c r="C41" s="20"/>
      <c r="D41" s="48">
        <v>500</v>
      </c>
      <c r="E41" s="43">
        <v>500</v>
      </c>
      <c r="F41" s="43">
        <v>500</v>
      </c>
      <c r="G41" s="64">
        <v>500</v>
      </c>
      <c r="H41" s="1"/>
    </row>
    <row r="42" spans="1:8">
      <c r="A42" s="20"/>
      <c r="B42" s="20" t="s">
        <v>29</v>
      </c>
      <c r="C42" s="20"/>
      <c r="D42" s="48">
        <v>2000</v>
      </c>
      <c r="E42" s="43">
        <v>1000</v>
      </c>
      <c r="F42" s="43">
        <v>1000</v>
      </c>
      <c r="G42" s="64">
        <v>1000</v>
      </c>
      <c r="H42" s="1"/>
    </row>
    <row r="43" spans="1:8">
      <c r="A43" s="20"/>
      <c r="B43" s="20" t="s">
        <v>30</v>
      </c>
      <c r="C43" s="20"/>
      <c r="D43" s="48"/>
      <c r="E43" s="43"/>
      <c r="F43" s="43"/>
      <c r="G43" s="64"/>
      <c r="H43" s="1"/>
    </row>
    <row r="44" spans="1:8">
      <c r="A44" s="20"/>
      <c r="B44" s="20"/>
      <c r="C44" s="20" t="s">
        <v>31</v>
      </c>
      <c r="D44" s="48">
        <v>4500</v>
      </c>
      <c r="E44" s="43">
        <v>4500</v>
      </c>
      <c r="F44" s="43">
        <v>4500</v>
      </c>
      <c r="G44" s="64">
        <v>4500</v>
      </c>
      <c r="H44" s="1"/>
    </row>
    <row r="45" spans="1:8">
      <c r="A45" s="20"/>
      <c r="B45" s="20"/>
      <c r="C45" s="20" t="s">
        <v>32</v>
      </c>
      <c r="D45" s="48">
        <v>5400</v>
      </c>
      <c r="E45" s="43">
        <v>5400</v>
      </c>
      <c r="F45" s="43">
        <v>5400</v>
      </c>
      <c r="G45" s="64">
        <v>5400</v>
      </c>
      <c r="H45" s="1"/>
    </row>
    <row r="46" spans="1:8">
      <c r="A46" s="20"/>
      <c r="B46" s="67" t="s">
        <v>146</v>
      </c>
      <c r="C46" s="68"/>
      <c r="D46" s="69"/>
      <c r="E46" s="70"/>
      <c r="F46" s="70">
        <v>540</v>
      </c>
      <c r="G46" s="71">
        <v>540</v>
      </c>
      <c r="H46" s="72"/>
    </row>
    <row r="47" spans="1:8">
      <c r="A47" s="20"/>
      <c r="B47" s="20" t="s">
        <v>33</v>
      </c>
      <c r="C47" s="20"/>
      <c r="D47" s="48">
        <v>5500</v>
      </c>
      <c r="E47" s="43">
        <v>3600</v>
      </c>
      <c r="F47" s="43">
        <v>3600</v>
      </c>
      <c r="G47" s="64">
        <v>3600</v>
      </c>
      <c r="H47" s="1"/>
    </row>
    <row r="48" spans="1:8">
      <c r="A48" s="20"/>
      <c r="B48" s="38" t="s">
        <v>79</v>
      </c>
      <c r="C48" s="20"/>
      <c r="D48" s="48">
        <v>20300</v>
      </c>
      <c r="E48" s="43">
        <v>10000</v>
      </c>
      <c r="F48" s="43">
        <v>10000</v>
      </c>
      <c r="G48" s="64">
        <v>10000</v>
      </c>
      <c r="H48" s="1"/>
    </row>
    <row r="49" spans="1:8">
      <c r="A49" s="20"/>
      <c r="B49" s="20"/>
      <c r="C49" s="38" t="s">
        <v>110</v>
      </c>
      <c r="D49" s="48"/>
      <c r="E49" s="43">
        <v>12000</v>
      </c>
      <c r="F49" s="43">
        <v>12000</v>
      </c>
      <c r="G49" s="64"/>
      <c r="H49" s="1"/>
    </row>
    <row r="50" spans="1:8">
      <c r="A50" s="20"/>
      <c r="B50" s="20"/>
      <c r="C50" s="20"/>
      <c r="D50" s="48"/>
      <c r="E50" s="43"/>
      <c r="F50" s="43"/>
      <c r="G50" s="64"/>
      <c r="H50" s="1"/>
    </row>
    <row r="51" spans="1:8" ht="18">
      <c r="A51" s="11" t="s">
        <v>46</v>
      </c>
      <c r="B51" s="12"/>
      <c r="C51" s="12"/>
      <c r="D51" s="66">
        <f>SUM(D20:D50)</f>
        <v>247377</v>
      </c>
      <c r="E51" s="43">
        <f>SUM(E19:E50)</f>
        <v>294594</v>
      </c>
      <c r="F51" s="43">
        <f>SUM(F19:F49)</f>
        <v>294594</v>
      </c>
      <c r="G51" s="64">
        <f>SUM(G19:G50)</f>
        <v>264484</v>
      </c>
      <c r="H51" s="1"/>
    </row>
    <row r="53" spans="1:8">
      <c r="A53" s="49"/>
      <c r="B53" s="50"/>
      <c r="C53" s="50"/>
      <c r="D53" s="51"/>
    </row>
    <row r="54" spans="1:8">
      <c r="A54" s="52" t="s">
        <v>105</v>
      </c>
      <c r="B54" s="53"/>
      <c r="C54" s="53"/>
      <c r="D54" s="54"/>
    </row>
    <row r="55" spans="1:8" ht="26" customHeight="1">
      <c r="A55" s="55"/>
      <c r="B55" s="76" t="s">
        <v>104</v>
      </c>
      <c r="C55" s="76"/>
      <c r="D55" s="56">
        <v>8000</v>
      </c>
    </row>
    <row r="56" spans="1:8" ht="26" customHeight="1">
      <c r="A56" s="55"/>
      <c r="B56" s="76" t="s">
        <v>103</v>
      </c>
      <c r="C56" s="76"/>
      <c r="D56" s="56">
        <v>3600</v>
      </c>
    </row>
    <row r="57" spans="1:8" ht="18" customHeight="1">
      <c r="A57" s="55" t="s">
        <v>113</v>
      </c>
      <c r="B57" s="57"/>
      <c r="C57" s="57"/>
      <c r="D57" s="56">
        <f>SUM(D55:D56)</f>
        <v>11600</v>
      </c>
    </row>
    <row r="58" spans="1:8">
      <c r="A58" s="52" t="s">
        <v>106</v>
      </c>
      <c r="B58" s="53"/>
      <c r="C58" s="53"/>
      <c r="D58" s="54"/>
    </row>
    <row r="59" spans="1:8">
      <c r="A59" s="55" t="s">
        <v>107</v>
      </c>
      <c r="B59" s="53"/>
      <c r="C59" s="53"/>
      <c r="D59" s="58">
        <v>19770</v>
      </c>
    </row>
    <row r="60" spans="1:8">
      <c r="A60" s="55" t="s">
        <v>98</v>
      </c>
      <c r="B60" s="53"/>
      <c r="C60" s="53"/>
      <c r="D60" s="56">
        <v>2000</v>
      </c>
    </row>
    <row r="61" spans="1:8">
      <c r="A61" s="55" t="s">
        <v>99</v>
      </c>
      <c r="B61" s="53"/>
      <c r="C61" s="53"/>
      <c r="D61" s="59">
        <v>12000</v>
      </c>
    </row>
    <row r="62" spans="1:8">
      <c r="A62" s="55" t="s">
        <v>100</v>
      </c>
      <c r="B62" s="53"/>
      <c r="C62" s="53"/>
      <c r="D62" s="54">
        <v>30000</v>
      </c>
    </row>
    <row r="63" spans="1:8">
      <c r="A63" s="55" t="s">
        <v>101</v>
      </c>
      <c r="B63" s="53"/>
      <c r="C63" s="53"/>
      <c r="D63" s="54">
        <v>6000</v>
      </c>
    </row>
    <row r="64" spans="1:8">
      <c r="A64" s="55" t="s">
        <v>113</v>
      </c>
      <c r="B64" s="53"/>
      <c r="C64" s="53"/>
      <c r="D64" s="56">
        <f>SUM(D59:D63)</f>
        <v>69770</v>
      </c>
    </row>
    <row r="65" spans="1:4">
      <c r="A65" s="60"/>
      <c r="B65" s="61"/>
      <c r="C65" s="61"/>
      <c r="D65" s="62"/>
    </row>
  </sheetData>
  <mergeCells count="2">
    <mergeCell ref="B55:C55"/>
    <mergeCell ref="B56:C56"/>
  </mergeCells>
  <phoneticPr fontId="5" type="noConversion"/>
  <pageMargins left="0.75" right="0.75" top="1" bottom="1" header="0.5" footer="0.5"/>
  <pageSetup scale="75" orientation="portrait" horizontalDpi="4294967292" verticalDpi="4294967292"/>
  <rowBreaks count="1" manualBreakCount="1">
    <brk id="52" max="16383" man="1"/>
  </rowBreaks>
  <colBreaks count="1" manualBreakCount="1">
    <brk id="8"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9" workbookViewId="0">
      <selection activeCell="D19" sqref="D19"/>
    </sheetView>
  </sheetViews>
  <sheetFormatPr baseColWidth="10" defaultRowHeight="13" x14ac:dyDescent="0"/>
  <cols>
    <col min="1" max="1" width="16.28515625" customWidth="1"/>
    <col min="3" max="3" width="44.140625" customWidth="1"/>
    <col min="4" max="4" width="31.5703125" customWidth="1"/>
  </cols>
  <sheetData>
    <row r="1" spans="1:4">
      <c r="A1" s="39" t="s">
        <v>52</v>
      </c>
      <c r="B1" s="39"/>
      <c r="C1" s="39"/>
      <c r="D1" s="39"/>
    </row>
    <row r="2" spans="1:4">
      <c r="A2" s="39"/>
      <c r="B2" s="39"/>
      <c r="C2" s="39" t="s">
        <v>62</v>
      </c>
      <c r="D2" s="39" t="s">
        <v>63</v>
      </c>
    </row>
    <row r="3" spans="1:4">
      <c r="C3" s="39"/>
      <c r="D3" s="39"/>
    </row>
    <row r="4" spans="1:4" ht="52">
      <c r="A4" s="39" t="s">
        <v>53</v>
      </c>
      <c r="B4" s="39"/>
      <c r="C4" s="39" t="s">
        <v>54</v>
      </c>
      <c r="D4" s="39" t="s">
        <v>55</v>
      </c>
    </row>
    <row r="5" spans="1:4">
      <c r="A5" s="39"/>
      <c r="B5" s="39"/>
      <c r="D5" s="39"/>
    </row>
    <row r="6" spans="1:4" ht="39">
      <c r="A6" s="39" t="s">
        <v>56</v>
      </c>
      <c r="B6" s="39"/>
      <c r="C6" s="39" t="s">
        <v>57</v>
      </c>
    </row>
    <row r="7" spans="1:4" ht="52">
      <c r="A7" s="39"/>
      <c r="B7" s="39" t="s">
        <v>116</v>
      </c>
      <c r="C7" s="39" t="s">
        <v>117</v>
      </c>
      <c r="D7" s="39" t="s">
        <v>64</v>
      </c>
    </row>
    <row r="8" spans="1:4" ht="26">
      <c r="A8" s="39"/>
      <c r="B8" s="39" t="s">
        <v>118</v>
      </c>
      <c r="C8" s="39" t="s">
        <v>119</v>
      </c>
      <c r="D8" s="39" t="s">
        <v>120</v>
      </c>
    </row>
    <row r="9" spans="1:4" ht="39">
      <c r="A9" s="39"/>
      <c r="B9" s="39" t="s">
        <v>107</v>
      </c>
      <c r="C9" s="39" t="s">
        <v>119</v>
      </c>
      <c r="D9" s="39" t="s">
        <v>121</v>
      </c>
    </row>
    <row r="10" spans="1:4" ht="26">
      <c r="A10" s="39" t="s">
        <v>58</v>
      </c>
      <c r="B10" s="39"/>
      <c r="C10" s="39" t="s">
        <v>59</v>
      </c>
      <c r="D10" s="39" t="s">
        <v>64</v>
      </c>
    </row>
    <row r="11" spans="1:4" ht="52">
      <c r="A11" s="39" t="s">
        <v>60</v>
      </c>
      <c r="B11" s="39"/>
      <c r="C11" s="39" t="s">
        <v>61</v>
      </c>
      <c r="D11" s="39" t="s">
        <v>94</v>
      </c>
    </row>
    <row r="12" spans="1:4" ht="52">
      <c r="A12" s="39" t="s">
        <v>66</v>
      </c>
      <c r="B12" s="39"/>
      <c r="C12" s="39" t="s">
        <v>67</v>
      </c>
      <c r="D12" s="39" t="s">
        <v>95</v>
      </c>
    </row>
    <row r="13" spans="1:4" ht="78">
      <c r="A13" s="39" t="s">
        <v>68</v>
      </c>
      <c r="B13" s="39"/>
      <c r="C13" s="39" t="s">
        <v>69</v>
      </c>
      <c r="D13" s="39" t="s">
        <v>70</v>
      </c>
    </row>
    <row r="14" spans="1:4" ht="26">
      <c r="A14" s="39" t="s">
        <v>123</v>
      </c>
      <c r="B14" s="39"/>
      <c r="C14" s="39" t="s">
        <v>124</v>
      </c>
      <c r="D14" s="39" t="s">
        <v>125</v>
      </c>
    </row>
    <row r="15" spans="1:4">
      <c r="A15" s="39" t="s">
        <v>71</v>
      </c>
      <c r="B15" s="39"/>
      <c r="C15" s="39" t="s">
        <v>72</v>
      </c>
      <c r="D15" s="39" t="s">
        <v>64</v>
      </c>
    </row>
    <row r="16" spans="1:4" ht="65">
      <c r="A16" s="39" t="s">
        <v>73</v>
      </c>
      <c r="B16" s="39"/>
      <c r="C16" s="39" t="s">
        <v>65</v>
      </c>
      <c r="D16" s="39" t="s">
        <v>74</v>
      </c>
    </row>
    <row r="17" spans="1:4" ht="26">
      <c r="A17" s="39" t="s">
        <v>82</v>
      </c>
      <c r="B17" s="39"/>
      <c r="C17" s="39" t="s">
        <v>86</v>
      </c>
      <c r="D17" s="39" t="s">
        <v>126</v>
      </c>
    </row>
    <row r="18" spans="1:4">
      <c r="A18" s="39" t="s">
        <v>75</v>
      </c>
      <c r="B18" s="39"/>
      <c r="C18" s="39" t="s">
        <v>65</v>
      </c>
      <c r="D18" s="39" t="s">
        <v>97</v>
      </c>
    </row>
    <row r="19" spans="1:4" ht="26">
      <c r="A19" s="39" t="s">
        <v>76</v>
      </c>
      <c r="B19" s="39"/>
      <c r="C19" s="39" t="s">
        <v>65</v>
      </c>
      <c r="D19" s="39" t="s">
        <v>127</v>
      </c>
    </row>
    <row r="20" spans="1:4" ht="26">
      <c r="A20" s="39" t="s">
        <v>77</v>
      </c>
      <c r="B20" s="39"/>
      <c r="C20" s="39" t="s">
        <v>122</v>
      </c>
      <c r="D20" s="39" t="s">
        <v>64</v>
      </c>
    </row>
    <row r="21" spans="1:4" ht="26">
      <c r="A21" s="39" t="s">
        <v>78</v>
      </c>
      <c r="B21" s="39"/>
      <c r="C21" s="39" t="s">
        <v>65</v>
      </c>
      <c r="D21" s="39" t="s">
        <v>96</v>
      </c>
    </row>
    <row r="22" spans="1:4" ht="26">
      <c r="A22" s="39" t="s">
        <v>79</v>
      </c>
      <c r="B22" s="39"/>
      <c r="C22" s="39" t="s">
        <v>80</v>
      </c>
      <c r="D22" s="39" t="s">
        <v>81</v>
      </c>
    </row>
    <row r="23" spans="1:4">
      <c r="A23" s="39"/>
      <c r="B23" s="39"/>
      <c r="C23" s="39"/>
      <c r="D23" s="39"/>
    </row>
    <row r="24" spans="1:4">
      <c r="A24" s="39"/>
      <c r="B24" s="39"/>
      <c r="C24" s="39"/>
      <c r="D24" s="39"/>
    </row>
    <row r="25" spans="1:4">
      <c r="A25" s="39"/>
      <c r="B25" s="39"/>
      <c r="C25" s="39"/>
      <c r="D25" s="39"/>
    </row>
    <row r="26" spans="1:4">
      <c r="A26" s="39"/>
      <c r="B26" s="39"/>
      <c r="C26" s="39"/>
      <c r="D26" s="39"/>
    </row>
    <row r="27" spans="1:4">
      <c r="A27" s="39"/>
      <c r="B27" s="39"/>
      <c r="C27" s="39"/>
      <c r="D27" s="39"/>
    </row>
    <row r="28" spans="1:4">
      <c r="A28" s="39"/>
      <c r="B28" s="39"/>
      <c r="C28" s="39"/>
      <c r="D28" s="39"/>
    </row>
    <row r="29" spans="1:4">
      <c r="A29" s="39"/>
      <c r="B29" s="39"/>
      <c r="C29" s="39"/>
      <c r="D29" s="39"/>
    </row>
    <row r="30" spans="1:4">
      <c r="A30" s="39"/>
      <c r="B30" s="39"/>
      <c r="C30" s="39"/>
      <c r="D30" s="39"/>
    </row>
    <row r="31" spans="1:4">
      <c r="A31" s="39"/>
      <c r="B31" s="39"/>
      <c r="C31" s="39"/>
      <c r="D31" s="39"/>
    </row>
    <row r="32" spans="1:4">
      <c r="A32" s="39"/>
      <c r="B32" s="39"/>
      <c r="C32" s="39"/>
      <c r="D32" s="39"/>
    </row>
    <row r="33" spans="1:4">
      <c r="A33" s="39"/>
      <c r="B33" s="39"/>
      <c r="C33" s="39"/>
      <c r="D33" s="39"/>
    </row>
    <row r="34" spans="1:4">
      <c r="A34" s="39"/>
      <c r="B34" s="39"/>
      <c r="C34" s="39"/>
      <c r="D34" s="39"/>
    </row>
    <row r="35" spans="1:4">
      <c r="A35" s="39"/>
      <c r="B35" s="39"/>
      <c r="C35" s="39"/>
      <c r="D35" s="39"/>
    </row>
    <row r="36" spans="1:4">
      <c r="A36" s="39"/>
      <c r="B36" s="39"/>
      <c r="C36" s="39"/>
      <c r="D36" s="39"/>
    </row>
    <row r="37" spans="1:4">
      <c r="A37" s="39"/>
      <c r="B37" s="39"/>
      <c r="C37" s="39"/>
      <c r="D37" s="39"/>
    </row>
    <row r="38" spans="1:4">
      <c r="A38" s="39"/>
      <c r="B38" s="39"/>
      <c r="C38" s="39"/>
      <c r="D38" s="39"/>
    </row>
    <row r="39" spans="1:4">
      <c r="A39" s="39"/>
      <c r="B39" s="39"/>
      <c r="C39" s="39"/>
      <c r="D39" s="39"/>
    </row>
    <row r="40" spans="1:4">
      <c r="A40" s="39"/>
      <c r="B40" s="39"/>
      <c r="C40" s="39"/>
      <c r="D40" s="39"/>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2013-14 Budget</vt:lpstr>
      <vt:lpstr>2014-15 Proposed Budget</vt:lpstr>
      <vt:lpstr>2015-16 Budget</vt:lpstr>
      <vt:lpstr>2015-16 Budget Explained</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Cowling</dc:creator>
  <cp:lastModifiedBy>Morgan D. Cowling</cp:lastModifiedBy>
  <cp:lastPrinted>2015-07-30T18:16:26Z</cp:lastPrinted>
  <dcterms:created xsi:type="dcterms:W3CDTF">2012-04-10T19:29:01Z</dcterms:created>
  <dcterms:modified xsi:type="dcterms:W3CDTF">2015-08-04T18:49:44Z</dcterms:modified>
</cp:coreProperties>
</file>